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ce\Desktop\Pracovná plocha\Zastupiteľstvo 2022\OcZ 08.12.2022\"/>
    </mc:Choice>
  </mc:AlternateContent>
  <xr:revisionPtr revIDLastSave="0" documentId="13_ncr:1_{667D0F0B-553F-4340-A1D1-1F6E46369A74}" xr6:coauthVersionLast="45" xr6:coauthVersionMax="45" xr10:uidLastSave="{00000000-0000-0000-0000-000000000000}"/>
  <bookViews>
    <workbookView xWindow="5310" yWindow="3525" windowWidth="18000" windowHeight="9375" activeTab="1" xr2:uid="{00000000-000D-0000-FFFF-FFFF00000000}"/>
  </bookViews>
  <sheets>
    <sheet name="Príjmy" sheetId="1" r:id="rId1"/>
    <sheet name="Výdavky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2" l="1"/>
  <c r="F184" i="2"/>
  <c r="D243" i="2" l="1"/>
  <c r="D236" i="2"/>
  <c r="D231" i="2"/>
  <c r="D223" i="2"/>
  <c r="D221" i="2"/>
  <c r="D218" i="2"/>
  <c r="D216" i="2"/>
  <c r="D213" i="2"/>
  <c r="D209" i="2"/>
  <c r="D203" i="2"/>
  <c r="D201" i="2"/>
  <c r="D198" i="2"/>
  <c r="D196" i="2"/>
  <c r="D193" i="2"/>
  <c r="D192" i="2" s="1"/>
  <c r="D189" i="2"/>
  <c r="D187" i="2"/>
  <c r="D185" i="2"/>
  <c r="D179" i="2"/>
  <c r="D177" i="2"/>
  <c r="D173" i="2"/>
  <c r="D172" i="2" s="1"/>
  <c r="D169" i="2"/>
  <c r="D166" i="2"/>
  <c r="D163" i="2"/>
  <c r="D159" i="2"/>
  <c r="D157" i="2"/>
  <c r="D155" i="2"/>
  <c r="D154" i="2" s="1"/>
  <c r="D151" i="2"/>
  <c r="D147" i="2"/>
  <c r="D146" i="2" s="1"/>
  <c r="D141" i="2" s="1"/>
  <c r="D136" i="2"/>
  <c r="D134" i="2"/>
  <c r="D133" i="2" s="1"/>
  <c r="D130" i="2"/>
  <c r="D127" i="2" s="1"/>
  <c r="D120" i="2"/>
  <c r="D117" i="2"/>
  <c r="D114" i="2"/>
  <c r="D111" i="2"/>
  <c r="D107" i="2"/>
  <c r="D106" i="2" s="1"/>
  <c r="D101" i="2"/>
  <c r="D99" i="2"/>
  <c r="D95" i="2"/>
  <c r="D92" i="2"/>
  <c r="D88" i="2"/>
  <c r="D86" i="2"/>
  <c r="D79" i="2"/>
  <c r="D77" i="2"/>
  <c r="D74" i="2"/>
  <c r="D71" i="2"/>
  <c r="D69" i="2"/>
  <c r="D67" i="2"/>
  <c r="D63" i="2"/>
  <c r="D57" i="2"/>
  <c r="D44" i="2"/>
  <c r="D42" i="2"/>
  <c r="D37" i="2"/>
  <c r="D32" i="2"/>
  <c r="D23" i="2"/>
  <c r="D18" i="2"/>
  <c r="D12" i="2"/>
  <c r="D8" i="2"/>
  <c r="C65" i="1"/>
  <c r="C61" i="1"/>
  <c r="C54" i="1"/>
  <c r="C51" i="1"/>
  <c r="C42" i="1"/>
  <c r="C38" i="1"/>
  <c r="C35" i="1"/>
  <c r="C26" i="1"/>
  <c r="C19" i="1"/>
  <c r="C13" i="1"/>
  <c r="C8" i="1"/>
  <c r="C6" i="1" s="1"/>
  <c r="C48" i="1" s="1"/>
  <c r="C70" i="1" s="1"/>
  <c r="D15" i="2" l="1"/>
  <c r="D85" i="2"/>
  <c r="D7" i="2"/>
  <c r="C58" i="1"/>
  <c r="C71" i="1" s="1"/>
  <c r="C68" i="1"/>
  <c r="C72" i="1"/>
  <c r="D62" i="2"/>
  <c r="D162" i="2"/>
  <c r="D184" i="2"/>
  <c r="D226" i="2"/>
  <c r="D235" i="2" s="1"/>
  <c r="C73" i="1" l="1"/>
  <c r="D206" i="2"/>
  <c r="D234" i="2" s="1"/>
  <c r="D237" i="2" s="1"/>
  <c r="D244" i="2" s="1"/>
  <c r="E173" i="2" l="1"/>
  <c r="F12" i="2" l="1"/>
  <c r="E77" i="2"/>
  <c r="F77" i="2"/>
  <c r="G77" i="2"/>
  <c r="E44" i="2"/>
  <c r="F44" i="2"/>
  <c r="G44" i="2"/>
  <c r="F72" i="1"/>
  <c r="D42" i="1"/>
  <c r="E42" i="1"/>
  <c r="F42" i="1"/>
  <c r="G243" i="2"/>
  <c r="F243" i="2"/>
  <c r="E243" i="2"/>
  <c r="G231" i="2"/>
  <c r="G236" i="2" s="1"/>
  <c r="F231" i="2"/>
  <c r="F236" i="2" s="1"/>
  <c r="E231" i="2"/>
  <c r="E236" i="2" s="1"/>
  <c r="G223" i="2"/>
  <c r="F223" i="2"/>
  <c r="E223" i="2"/>
  <c r="G221" i="2"/>
  <c r="F221" i="2"/>
  <c r="E221" i="2"/>
  <c r="G218" i="2"/>
  <c r="F218" i="2"/>
  <c r="E218" i="2"/>
  <c r="G216" i="2"/>
  <c r="F216" i="2"/>
  <c r="E216" i="2"/>
  <c r="G213" i="2"/>
  <c r="F213" i="2"/>
  <c r="E213" i="2"/>
  <c r="G209" i="2"/>
  <c r="F209" i="2"/>
  <c r="E209" i="2"/>
  <c r="G203" i="2"/>
  <c r="F203" i="2"/>
  <c r="E203" i="2"/>
  <c r="G201" i="2"/>
  <c r="F201" i="2"/>
  <c r="E201" i="2"/>
  <c r="G198" i="2"/>
  <c r="F198" i="2"/>
  <c r="E198" i="2"/>
  <c r="G196" i="2"/>
  <c r="F196" i="2"/>
  <c r="E196" i="2"/>
  <c r="G193" i="2"/>
  <c r="F193" i="2"/>
  <c r="E193" i="2"/>
  <c r="G189" i="2"/>
  <c r="F189" i="2"/>
  <c r="E189" i="2"/>
  <c r="G187" i="2"/>
  <c r="F187" i="2"/>
  <c r="E187" i="2"/>
  <c r="G185" i="2"/>
  <c r="F185" i="2"/>
  <c r="E185" i="2"/>
  <c r="G179" i="2"/>
  <c r="G172" i="2" s="1"/>
  <c r="F179" i="2"/>
  <c r="F172" i="2" s="1"/>
  <c r="E179" i="2"/>
  <c r="E172" i="2" s="1"/>
  <c r="G177" i="2"/>
  <c r="F177" i="2"/>
  <c r="E177" i="2"/>
  <c r="G173" i="2"/>
  <c r="F173" i="2"/>
  <c r="G169" i="2"/>
  <c r="F169" i="2"/>
  <c r="E169" i="2"/>
  <c r="G166" i="2"/>
  <c r="F166" i="2"/>
  <c r="E166" i="2"/>
  <c r="G163" i="2"/>
  <c r="F163" i="2"/>
  <c r="E163" i="2"/>
  <c r="G159" i="2"/>
  <c r="F159" i="2"/>
  <c r="E159" i="2"/>
  <c r="G157" i="2"/>
  <c r="F157" i="2"/>
  <c r="E157" i="2"/>
  <c r="G155" i="2"/>
  <c r="F155" i="2"/>
  <c r="E155" i="2"/>
  <c r="G151" i="2"/>
  <c r="F151" i="2"/>
  <c r="E151" i="2"/>
  <c r="G147" i="2"/>
  <c r="F147" i="2"/>
  <c r="E147" i="2"/>
  <c r="G136" i="2"/>
  <c r="F136" i="2"/>
  <c r="E136" i="2"/>
  <c r="G134" i="2"/>
  <c r="F134" i="2"/>
  <c r="E134" i="2"/>
  <c r="E133" i="2" s="1"/>
  <c r="G130" i="2"/>
  <c r="G127" i="2" s="1"/>
  <c r="F130" i="2"/>
  <c r="F127" i="2" s="1"/>
  <c r="E130" i="2"/>
  <c r="E127" i="2"/>
  <c r="G120" i="2"/>
  <c r="F120" i="2"/>
  <c r="E120" i="2"/>
  <c r="G117" i="2"/>
  <c r="F117" i="2"/>
  <c r="E117" i="2"/>
  <c r="G114" i="2"/>
  <c r="F114" i="2"/>
  <c r="E114" i="2"/>
  <c r="G111" i="2"/>
  <c r="F111" i="2"/>
  <c r="E111" i="2"/>
  <c r="G107" i="2"/>
  <c r="F107" i="2"/>
  <c r="E107" i="2"/>
  <c r="G101" i="2"/>
  <c r="F101" i="2"/>
  <c r="E101" i="2"/>
  <c r="G99" i="2"/>
  <c r="F99" i="2"/>
  <c r="E99" i="2"/>
  <c r="G95" i="2"/>
  <c r="F95" i="2"/>
  <c r="E95" i="2"/>
  <c r="G92" i="2"/>
  <c r="F92" i="2"/>
  <c r="E92" i="2"/>
  <c r="G88" i="2"/>
  <c r="F88" i="2"/>
  <c r="E88" i="2"/>
  <c r="G86" i="2"/>
  <c r="F86" i="2"/>
  <c r="E86" i="2"/>
  <c r="G79" i="2"/>
  <c r="F79" i="2"/>
  <c r="E79" i="2"/>
  <c r="G74" i="2"/>
  <c r="F74" i="2"/>
  <c r="E74" i="2"/>
  <c r="G71" i="2"/>
  <c r="F71" i="2"/>
  <c r="E71" i="2"/>
  <c r="G69" i="2"/>
  <c r="F69" i="2"/>
  <c r="E69" i="2"/>
  <c r="G67" i="2"/>
  <c r="F67" i="2"/>
  <c r="E67" i="2"/>
  <c r="G63" i="2"/>
  <c r="F63" i="2"/>
  <c r="E63" i="2"/>
  <c r="G57" i="2"/>
  <c r="F57" i="2"/>
  <c r="E57" i="2"/>
  <c r="G42" i="2"/>
  <c r="F42" i="2"/>
  <c r="E42" i="2"/>
  <c r="G37" i="2"/>
  <c r="F37" i="2"/>
  <c r="E37" i="2"/>
  <c r="G32" i="2"/>
  <c r="F32" i="2"/>
  <c r="E32" i="2"/>
  <c r="G23" i="2"/>
  <c r="F23" i="2"/>
  <c r="E23" i="2"/>
  <c r="G18" i="2"/>
  <c r="F18" i="2"/>
  <c r="E18" i="2"/>
  <c r="G8" i="2"/>
  <c r="G12" i="2" s="1"/>
  <c r="F8" i="2"/>
  <c r="E8" i="2"/>
  <c r="F71" i="1"/>
  <c r="E65" i="1"/>
  <c r="D65" i="1"/>
  <c r="E61" i="1"/>
  <c r="E68" i="1" s="1"/>
  <c r="D61" i="1"/>
  <c r="D68" i="1" s="1"/>
  <c r="E54" i="1"/>
  <c r="D54" i="1"/>
  <c r="E51" i="1"/>
  <c r="E58" i="1" s="1"/>
  <c r="E71" i="1" s="1"/>
  <c r="D51" i="1"/>
  <c r="D58" i="1" s="1"/>
  <c r="D71" i="1" s="1"/>
  <c r="E38" i="1"/>
  <c r="D38" i="1"/>
  <c r="F35" i="1"/>
  <c r="E35" i="1"/>
  <c r="D35" i="1"/>
  <c r="F26" i="1"/>
  <c r="E26" i="1"/>
  <c r="D26" i="1"/>
  <c r="F19" i="1"/>
  <c r="E19" i="1"/>
  <c r="D19" i="1"/>
  <c r="F13" i="1"/>
  <c r="E13" i="1"/>
  <c r="D13" i="1"/>
  <c r="F8" i="1"/>
  <c r="F6" i="1" s="1"/>
  <c r="F48" i="1" s="1"/>
  <c r="F70" i="1" s="1"/>
  <c r="E8" i="1"/>
  <c r="E6" i="1" s="1"/>
  <c r="D8" i="1"/>
  <c r="D6" i="1" s="1"/>
  <c r="E12" i="2" l="1"/>
  <c r="F192" i="2"/>
  <c r="G85" i="2"/>
  <c r="E85" i="2"/>
  <c r="E48" i="1"/>
  <c r="E70" i="1" s="1"/>
  <c r="F154" i="2"/>
  <c r="E184" i="2"/>
  <c r="F15" i="2"/>
  <c r="F7" i="2" s="1"/>
  <c r="E62" i="2"/>
  <c r="G62" i="2"/>
  <c r="F62" i="2"/>
  <c r="G133" i="2"/>
  <c r="E146" i="2"/>
  <c r="E141" i="2" s="1"/>
  <c r="G146" i="2"/>
  <c r="G141" i="2" s="1"/>
  <c r="E72" i="1"/>
  <c r="F85" i="2"/>
  <c r="F133" i="2"/>
  <c r="E154" i="2"/>
  <c r="G154" i="2"/>
  <c r="F162" i="2"/>
  <c r="E162" i="2"/>
  <c r="G162" i="2"/>
  <c r="G192" i="2"/>
  <c r="G226" i="2"/>
  <c r="G235" i="2" s="1"/>
  <c r="F106" i="2"/>
  <c r="G15" i="2"/>
  <c r="G7" i="2" s="1"/>
  <c r="E106" i="2"/>
  <c r="G106" i="2"/>
  <c r="F146" i="2"/>
  <c r="F141" i="2" s="1"/>
  <c r="F226" i="2"/>
  <c r="F235" i="2" s="1"/>
  <c r="E226" i="2"/>
  <c r="E235" i="2" s="1"/>
  <c r="E192" i="2"/>
  <c r="E15" i="2"/>
  <c r="D48" i="1"/>
  <c r="D70" i="1" s="1"/>
  <c r="D72" i="1"/>
  <c r="F73" i="1"/>
  <c r="E7" i="2" l="1"/>
  <c r="E73" i="1"/>
  <c r="E206" i="2"/>
  <c r="E234" i="2" s="1"/>
  <c r="E237" i="2" s="1"/>
  <c r="E244" i="2" s="1"/>
  <c r="F206" i="2"/>
  <c r="F234" i="2" s="1"/>
  <c r="F237" i="2" s="1"/>
  <c r="F244" i="2" s="1"/>
  <c r="G206" i="2"/>
  <c r="G234" i="2" s="1"/>
  <c r="G237" i="2" s="1"/>
  <c r="G244" i="2" s="1"/>
  <c r="D73" i="1"/>
</calcChain>
</file>

<file path=xl/sharedStrings.xml><?xml version="1.0" encoding="utf-8"?>
<sst xmlns="http://schemas.openxmlformats.org/spreadsheetml/2006/main" count="328" uniqueCount="216">
  <si>
    <t>Obec  H o n c e</t>
  </si>
  <si>
    <t>Bežné príjmy</t>
  </si>
  <si>
    <t>v €</t>
  </si>
  <si>
    <t>Daňové príjmy - dane z príjmov, dane z majetku</t>
  </si>
  <si>
    <t>111 003</t>
  </si>
  <si>
    <t>Výnos dane z príjmov FO pre daňový úrad</t>
  </si>
  <si>
    <t>Daň z nehnuteľností</t>
  </si>
  <si>
    <t>DzN  FO pozemky</t>
  </si>
  <si>
    <t>DzN FO stavby</t>
  </si>
  <si>
    <t>Daň z bytov a nebytových priestorov</t>
  </si>
  <si>
    <t>Daňové príjmy - dane za špecifické služby</t>
  </si>
  <si>
    <t>133 001</t>
  </si>
  <si>
    <t>Za psa</t>
  </si>
  <si>
    <t>133 003</t>
  </si>
  <si>
    <t>Za nevýherné hracie prístroje</t>
  </si>
  <si>
    <t>133 012</t>
  </si>
  <si>
    <t>Za úžívanie verejného priestranstva</t>
  </si>
  <si>
    <t>133 013</t>
  </si>
  <si>
    <t>Za komunálne odpady a drobné stavebné odpady</t>
  </si>
  <si>
    <t>Za dobývací priestor</t>
  </si>
  <si>
    <t>Nedaňové príjmy - príjmy z podn. a z vlastníctva majetku</t>
  </si>
  <si>
    <t>Dividendy</t>
  </si>
  <si>
    <t>Z prenajatých pozemkov</t>
  </si>
  <si>
    <t>213 002</t>
  </si>
  <si>
    <t>z prenájmu bytov</t>
  </si>
  <si>
    <t>Z prenajatých budov, priestorov, objektov</t>
  </si>
  <si>
    <t>Z prenajatých strojov, prístrojov, techniky a náradia</t>
  </si>
  <si>
    <t>Nedaňové príjmy - administr. Popl. a iné popl.</t>
  </si>
  <si>
    <t>Ostatné správne  poplatky</t>
  </si>
  <si>
    <t>Za predaj výrobkov, tovarov a služieb</t>
  </si>
  <si>
    <t>Za materské školy a školské kluby</t>
  </si>
  <si>
    <t>Za prebytočný hnuteľný majetok</t>
  </si>
  <si>
    <t>Za vypúšťanie odpadových vôd</t>
  </si>
  <si>
    <t>Za odber podzemnej vody</t>
  </si>
  <si>
    <t>Za znečisťovanie ovzdušia</t>
  </si>
  <si>
    <t>Nedaňové príjmy - úroky z tuzemských účtov</t>
  </si>
  <si>
    <t>Úroky z účtov finančného hospodárenia</t>
  </si>
  <si>
    <t>Iné nedaňové príjmy</t>
  </si>
  <si>
    <t>Z dobropisov</t>
  </si>
  <si>
    <t>292 019</t>
  </si>
  <si>
    <t>Z refundácie</t>
  </si>
  <si>
    <t>Tuzemské bežné granty a transfery</t>
  </si>
  <si>
    <t>Granty – Deň obce</t>
  </si>
  <si>
    <t>REGOB</t>
  </si>
  <si>
    <t>Voľby</t>
  </si>
  <si>
    <t>Dotácia na aktivačnú činnosť</t>
  </si>
  <si>
    <t>Bežné príjmy spolu:</t>
  </si>
  <si>
    <t>Kapitálové príjmy</t>
  </si>
  <si>
    <t>Príjem z predaja kapitálových aktív</t>
  </si>
  <si>
    <t>Z predaja pozemkov</t>
  </si>
  <si>
    <t>Tuzemské kapitálové granty a transfery</t>
  </si>
  <si>
    <t>321       10</t>
  </si>
  <si>
    <t>Granty</t>
  </si>
  <si>
    <t>321       20</t>
  </si>
  <si>
    <t>Dotácia na rekonštruk. MK - EÚ</t>
  </si>
  <si>
    <t>Kapitálové príjmy spolu:</t>
  </si>
  <si>
    <t>Príjmové finančné operácie</t>
  </si>
  <si>
    <t>Príjmy z ostatných finančných operácií</t>
  </si>
  <si>
    <t>Zostatok prostriedkov z predchádzajúcich rokov</t>
  </si>
  <si>
    <t>Prevod prostriedkov z rezervného fondu</t>
  </si>
  <si>
    <t>Tuzemské úvery, pôžičky a návratné finančné výpomoci</t>
  </si>
  <si>
    <t>Bankové úvery dlhodobé</t>
  </si>
  <si>
    <t>Ostatné úvery, pôžičky a návr. Fin. výpomoci dlhodobé</t>
  </si>
  <si>
    <t>Rozpočtové príjmy spolu</t>
  </si>
  <si>
    <t>Ján Kováč</t>
  </si>
  <si>
    <t xml:space="preserve">                      /podrobné členenie/</t>
  </si>
  <si>
    <t>Bežné výdavky</t>
  </si>
  <si>
    <t>V €</t>
  </si>
  <si>
    <t>01.1.1.6 Výdavky verejnej správy - Správa úradu</t>
  </si>
  <si>
    <t>Mzdy, platy,</t>
  </si>
  <si>
    <t>Tarifný plat, osob. plat, základný plat</t>
  </si>
  <si>
    <t>Príplatky</t>
  </si>
  <si>
    <t>Odmeny</t>
  </si>
  <si>
    <t>Poistné a príspevok do poisťovní</t>
  </si>
  <si>
    <t>Odvody do poistných fondov</t>
  </si>
  <si>
    <t>Príspevok do  dôchodkových poisťovní</t>
  </si>
  <si>
    <t>Tovary a služby</t>
  </si>
  <si>
    <t>z toho</t>
  </si>
  <si>
    <t>Cestovné náhrady</t>
  </si>
  <si>
    <t>631 001</t>
  </si>
  <si>
    <t>Z toho tuzemské</t>
  </si>
  <si>
    <t>Energie, voda a komunikácie</t>
  </si>
  <si>
    <t>Energie – elektrina</t>
  </si>
  <si>
    <t>632 001 1</t>
  </si>
  <si>
    <t>Energie - plyn</t>
  </si>
  <si>
    <t>Vodné, stočné</t>
  </si>
  <si>
    <t>Poštovné a telekom</t>
  </si>
  <si>
    <t>Materiál</t>
  </si>
  <si>
    <t>Interiérové vybavenie</t>
  </si>
  <si>
    <t>633 002</t>
  </si>
  <si>
    <t>Výpočtová technika</t>
  </si>
  <si>
    <t>Prevádzkové stroje, prístroje</t>
  </si>
  <si>
    <t>Všeobecný materiál</t>
  </si>
  <si>
    <t>Knihy, čas. noviny, učebnice, uč. pom</t>
  </si>
  <si>
    <t>Palivá ako zdroj energie</t>
  </si>
  <si>
    <t>Reprezentačné</t>
  </si>
  <si>
    <t>Dopravné</t>
  </si>
  <si>
    <t>634 001</t>
  </si>
  <si>
    <t>Palivo, mazivá, oleje, špeciálne kvapaliny</t>
  </si>
  <si>
    <t>Servis, údržba, opravy</t>
  </si>
  <si>
    <t>Zákonné poistenie, havarijné poistenie</t>
  </si>
  <si>
    <t>Karty, známky, poplatky</t>
  </si>
  <si>
    <t>Rutinná a štandartná údržba</t>
  </si>
  <si>
    <t>635 001</t>
  </si>
  <si>
    <t>Interiérového vybavenia</t>
  </si>
  <si>
    <t>635 002</t>
  </si>
  <si>
    <t>Výpočtovej techniky</t>
  </si>
  <si>
    <t>Prevádzkových strojov, prístrojov,</t>
  </si>
  <si>
    <t>Budov a objektov</t>
  </si>
  <si>
    <t>Nájomné za nájom</t>
  </si>
  <si>
    <t>Budov, objektov alebo ich častí</t>
  </si>
  <si>
    <t>Služby</t>
  </si>
  <si>
    <t>637 001</t>
  </si>
  <si>
    <t>Školenia, kurzy, semináre</t>
  </si>
  <si>
    <t>Propagácia, reklama a inzercia</t>
  </si>
  <si>
    <t>Všeobecné služby</t>
  </si>
  <si>
    <t>Revízie</t>
  </si>
  <si>
    <t>Poplatky a odvody</t>
  </si>
  <si>
    <t>Stravovanie</t>
  </si>
  <si>
    <t>Poistné</t>
  </si>
  <si>
    <t>Prídel do sociálneho fondu</t>
  </si>
  <si>
    <t>Odmeny a príspevky</t>
  </si>
  <si>
    <t>Odmeny zamest. Mimoprac. pom.</t>
  </si>
  <si>
    <t>Bežné transféry</t>
  </si>
  <si>
    <t>Príspevky na činnosť</t>
  </si>
  <si>
    <t>Odstupné</t>
  </si>
  <si>
    <t>Na členské príspevky</t>
  </si>
  <si>
    <t>01.6.0 Voľby</t>
  </si>
  <si>
    <t>Telekomunikačne techniky</t>
  </si>
  <si>
    <t>Prepravné</t>
  </si>
  <si>
    <t>Odmeny členov komisií</t>
  </si>
  <si>
    <t>Odmeny na dohody</t>
  </si>
  <si>
    <t>03.2.0 Ochrana pred požiarmi</t>
  </si>
  <si>
    <t>Tuzemské</t>
  </si>
  <si>
    <t>632 001 10</t>
  </si>
  <si>
    <t>Energie</t>
  </si>
  <si>
    <t>Údržba budov</t>
  </si>
  <si>
    <t>Prev. stroje, prístr., zariad.</t>
  </si>
  <si>
    <t>Prac. odevy, obuv a prac. pom.</t>
  </si>
  <si>
    <t>Palivo, mazivá, oleje,</t>
  </si>
  <si>
    <t>Poistenie</t>
  </si>
  <si>
    <t>Odmeny zamest. mimoprac. pom.</t>
  </si>
  <si>
    <t>04.5.1 Cestná doprava - miestne komunikácie</t>
  </si>
  <si>
    <t>Mzdy, platy, s</t>
  </si>
  <si>
    <t>Príspevok do doplnkových dôchodkových poisťovní</t>
  </si>
  <si>
    <t>PHM ako zdroj energií</t>
  </si>
  <si>
    <t>Údržba</t>
  </si>
  <si>
    <t>Údržba strojov</t>
  </si>
  <si>
    <t>Školenia, kurzy, semináre,</t>
  </si>
  <si>
    <t>Poplatky za úver</t>
  </si>
  <si>
    <t>O4.4.3  Stavebný úrad</t>
  </si>
  <si>
    <t>Poštovné</t>
  </si>
  <si>
    <t>05.1.0 Nakladanie s odpadmi</t>
  </si>
  <si>
    <t>Nájomné za kontajnery</t>
  </si>
  <si>
    <t>O6.2.0 Rozvoj obcí</t>
  </si>
  <si>
    <t>Odvody do PF</t>
  </si>
  <si>
    <t>Prac. odevy, obuv a prac. Pom.</t>
  </si>
  <si>
    <t>Dohody na odmeny</t>
  </si>
  <si>
    <t>06.4.0 Verejné osvetlenie</t>
  </si>
  <si>
    <t>632 001</t>
  </si>
  <si>
    <t>Údržba strojov a zariadení</t>
  </si>
  <si>
    <t>O8.1.0 Rekreačné a športové služby</t>
  </si>
  <si>
    <t>Elektrická energia</t>
  </si>
  <si>
    <t>Bežné transfery</t>
  </si>
  <si>
    <t>O8.2.0 Kultúrny dom</t>
  </si>
  <si>
    <t>Spoločenské podujatia</t>
  </si>
  <si>
    <t>Príspevok pre DFS</t>
  </si>
  <si>
    <t>08.3.0 Vysielacie a vydavateľské služby</t>
  </si>
  <si>
    <t>Dohody o vykonaní práce</t>
  </si>
  <si>
    <t>08.4.0 Nábož. a iné spoloč. služby - Dom smútku</t>
  </si>
  <si>
    <t>Transfery jednotlivcom a nez.PO</t>
  </si>
  <si>
    <t>Nezisk. organizácii poskyt.</t>
  </si>
  <si>
    <t>Bežné výdavky spolu:</t>
  </si>
  <si>
    <t>Kapitálové výdavky</t>
  </si>
  <si>
    <t>01.1.1.6  Výdavky verejnej správy – Správa úradu</t>
  </si>
  <si>
    <t>Rekonštrukcia – fasáda MŠ</t>
  </si>
  <si>
    <t xml:space="preserve">Prípravná a projektová dokumentácia  </t>
  </si>
  <si>
    <t>04.5.1.3 Správa a údržba ciest</t>
  </si>
  <si>
    <t>Projektová dokumentácia</t>
  </si>
  <si>
    <t>Rekonštrukcia a modernizácia</t>
  </si>
  <si>
    <t>0.8.2.0 Kultúrny dom</t>
  </si>
  <si>
    <t>08.1.0 Telovýchova</t>
  </si>
  <si>
    <t>Rekonšt. Modern. –</t>
  </si>
  <si>
    <t>Realizácia nových stavieb</t>
  </si>
  <si>
    <t>06.2.0 Rozvoj obcí</t>
  </si>
  <si>
    <t>08.4.0 Dom smútku</t>
  </si>
  <si>
    <t>Rekonštrukcia – prístrešok</t>
  </si>
  <si>
    <t>Transfery prísp. organiz. nezaradenej v regis. organ.</t>
  </si>
  <si>
    <t>Kapitálové výdavky spolu:</t>
  </si>
  <si>
    <t>Výdavkové finančné operácie</t>
  </si>
  <si>
    <t>04.5.1 Cestná doprava-miestne komunikácie</t>
  </si>
  <si>
    <t>Účasť na majetku</t>
  </si>
  <si>
    <t>Sumarizácia</t>
  </si>
  <si>
    <t>Bežné výdavky spolu</t>
  </si>
  <si>
    <t>Kapitálové výdavky spolu</t>
  </si>
  <si>
    <t>Rozpočtové výdavky spolu</t>
  </si>
  <si>
    <t>Vlastné príjmy RO s právnou subjektivitou</t>
  </si>
  <si>
    <t>Hospodárenie celkom</t>
  </si>
  <si>
    <t>starosta obce Honce</t>
  </si>
  <si>
    <t>Špeciálne stroje</t>
  </si>
  <si>
    <t>Špeciálne služby</t>
  </si>
  <si>
    <t>Vrátenie príjmov z min. rok.</t>
  </si>
  <si>
    <t>Poštové služby + energie</t>
  </si>
  <si>
    <t>Ostatné služby</t>
  </si>
  <si>
    <t>Nákup pozemkov</t>
  </si>
  <si>
    <t>!Interiérové vybavenie</t>
  </si>
  <si>
    <t>Prevádzkové stroje</t>
  </si>
  <si>
    <t xml:space="preserve">      Schválil: Mgr. Robert Hlaváč</t>
  </si>
  <si>
    <t>Revízie detské ihrisko</t>
  </si>
  <si>
    <t>Schválený  rozpoč.2022</t>
  </si>
  <si>
    <t>V Honciach, dňa 14.11.2022      Vypracoval: Mgr.Veronika Gallová</t>
  </si>
  <si>
    <t>Schválený  rozpočet 2022</t>
  </si>
  <si>
    <t>V Honciach, dňa 14.11.2022                              Vypracoval: Mgr. Veronika Gallová       Schválil: Mgr. Robert Haváč</t>
  </si>
  <si>
    <t>Príspevok  pre Ozg</t>
  </si>
  <si>
    <t>Schválený viacročný rozpočet PRÍJMOV  na roky 2023– 2025</t>
  </si>
  <si>
    <t>Schválený viacročný rozpočet   VÝDAVKOV na roky   2023 –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</si>
</sst>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19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Arial1"/>
      <charset val="238"/>
    </font>
    <font>
      <sz val="8"/>
      <color rgb="FF000000"/>
      <name val="Arial1"/>
      <charset val="238"/>
    </font>
    <font>
      <b/>
      <sz val="8"/>
      <color rgb="FF000000"/>
      <name val="Arial1"/>
      <charset val="238"/>
    </font>
    <font>
      <b/>
      <sz val="7"/>
      <color rgb="FF000000"/>
      <name val="Arial1"/>
      <charset val="238"/>
    </font>
    <font>
      <sz val="7"/>
      <color rgb="FF000000"/>
      <name val="Arial1"/>
      <charset val="238"/>
    </font>
    <font>
      <b/>
      <i/>
      <sz val="7"/>
      <color rgb="FF000000"/>
      <name val="Arial1"/>
      <charset val="238"/>
    </font>
    <font>
      <b/>
      <sz val="11"/>
      <color rgb="FF000000"/>
      <name val="Arial1"/>
      <charset val="238"/>
    </font>
    <font>
      <sz val="10"/>
      <color rgb="FF000000"/>
      <name val="Arial1"/>
      <charset val="238"/>
    </font>
    <font>
      <sz val="12"/>
      <color rgb="FF000000"/>
      <name val="Arial1"/>
      <charset val="238"/>
    </font>
    <font>
      <b/>
      <sz val="12"/>
      <color rgb="FF000000"/>
      <name val="Arial1"/>
      <charset val="238"/>
    </font>
    <font>
      <u/>
      <sz val="11"/>
      <color rgb="FF000000"/>
      <name val="Arial1"/>
      <charset val="238"/>
    </font>
    <font>
      <b/>
      <sz val="10"/>
      <color rgb="FF000000"/>
      <name val="Arial1"/>
      <charset val="238"/>
    </font>
    <font>
      <i/>
      <sz val="8"/>
      <color rgb="FF000000"/>
      <name val="Arial1"/>
      <charset val="238"/>
    </font>
    <font>
      <b/>
      <i/>
      <sz val="8"/>
      <color rgb="FF000000"/>
      <name val="Arial1"/>
      <charset val="238"/>
    </font>
    <font>
      <b/>
      <i/>
      <sz val="8"/>
      <color rgb="FFFFFFFF"/>
      <name val="Arial1"/>
      <charset val="238"/>
    </font>
    <font>
      <b/>
      <sz val="9"/>
      <color rgb="FF000000"/>
      <name val="Arial1"/>
      <charset val="238"/>
    </font>
    <font>
      <sz val="9"/>
      <color rgb="FF000000"/>
      <name val="Arial1"/>
      <charset val="238"/>
    </font>
    <font>
      <b/>
      <i/>
      <sz val="12"/>
      <color rgb="FF000000"/>
      <name val="Arial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9FFFF"/>
        <bgColor rgb="FF69FFFF"/>
      </patternFill>
    </fill>
    <fill>
      <patternFill patternType="solid">
        <fgColor rgb="FFCC99FF"/>
        <bgColor rgb="FFCC99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/>
    <xf numFmtId="3" fontId="6" fillId="3" borderId="1" xfId="0" applyNumberFormat="1" applyFont="1" applyFill="1" applyBorder="1"/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3" fontId="4" fillId="4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left"/>
    </xf>
    <xf numFmtId="3" fontId="5" fillId="3" borderId="1" xfId="0" applyNumberFormat="1" applyFont="1" applyFill="1" applyBorder="1"/>
    <xf numFmtId="0" fontId="5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2" fillId="4" borderId="1" xfId="0" applyFont="1" applyFill="1" applyBorder="1"/>
    <xf numFmtId="3" fontId="3" fillId="4" borderId="1" xfId="0" applyNumberFormat="1" applyFont="1" applyFill="1" applyBorder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7" fillId="5" borderId="1" xfId="0" applyFont="1" applyFill="1" applyBorder="1" applyAlignment="1">
      <alignment horizontal="left"/>
    </xf>
    <xf numFmtId="0" fontId="8" fillId="5" borderId="1" xfId="0" applyFont="1" applyFill="1" applyBorder="1"/>
    <xf numFmtId="3" fontId="7" fillId="5" borderId="1" xfId="0" applyNumberFormat="1" applyFont="1" applyFill="1" applyBorder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7" fillId="2" borderId="1" xfId="0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wrapText="1"/>
    </xf>
    <xf numFmtId="3" fontId="14" fillId="0" borderId="2" xfId="0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164" fontId="14" fillId="3" borderId="1" xfId="0" applyNumberFormat="1" applyFont="1" applyFill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wrapText="1"/>
    </xf>
    <xf numFmtId="3" fontId="3" fillId="3" borderId="1" xfId="0" applyNumberFormat="1" applyFont="1" applyFill="1" applyBorder="1"/>
    <xf numFmtId="164" fontId="14" fillId="0" borderId="1" xfId="0" applyNumberFormat="1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3" fontId="14" fillId="0" borderId="12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0" fontId="13" fillId="0" borderId="1" xfId="0" applyFont="1" applyBorder="1"/>
    <xf numFmtId="3" fontId="14" fillId="0" borderId="1" xfId="0" applyNumberFormat="1" applyFont="1" applyBorder="1" applyAlignment="1">
      <alignment horizontal="left"/>
    </xf>
    <xf numFmtId="3" fontId="14" fillId="0" borderId="1" xfId="0" applyNumberFormat="1" applyFont="1" applyBorder="1"/>
    <xf numFmtId="0" fontId="14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3" fontId="14" fillId="3" borderId="1" xfId="0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14" fillId="3" borderId="1" xfId="0" applyFont="1" applyFill="1" applyBorder="1"/>
    <xf numFmtId="1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3" fontId="3" fillId="3" borderId="12" xfId="0" applyNumberFormat="1" applyFont="1" applyFill="1" applyBorder="1"/>
    <xf numFmtId="164" fontId="3" fillId="6" borderId="1" xfId="0" applyNumberFormat="1" applyFont="1" applyFill="1" applyBorder="1"/>
    <xf numFmtId="3" fontId="13" fillId="0" borderId="1" xfId="0" applyNumberFormat="1" applyFont="1" applyBorder="1" applyAlignment="1">
      <alignment horizontal="left"/>
    </xf>
    <xf numFmtId="3" fontId="13" fillId="7" borderId="1" xfId="0" applyNumberFormat="1" applyFont="1" applyFill="1" applyBorder="1" applyAlignment="1">
      <alignment horizontal="left"/>
    </xf>
    <xf numFmtId="0" fontId="13" fillId="7" borderId="1" xfId="0" applyFont="1" applyFill="1" applyBorder="1" applyAlignment="1">
      <alignment wrapText="1"/>
    </xf>
    <xf numFmtId="0" fontId="3" fillId="7" borderId="12" xfId="0" applyFont="1" applyFill="1" applyBorder="1"/>
    <xf numFmtId="164" fontId="14" fillId="6" borderId="1" xfId="0" applyNumberFormat="1" applyFont="1" applyFill="1" applyBorder="1"/>
    <xf numFmtId="3" fontId="14" fillId="6" borderId="1" xfId="0" applyNumberFormat="1" applyFont="1" applyFill="1" applyBorder="1" applyAlignment="1">
      <alignment horizontal="left"/>
    </xf>
    <xf numFmtId="0" fontId="14" fillId="6" borderId="1" xfId="0" applyFont="1" applyFill="1" applyBorder="1" applyAlignment="1">
      <alignment wrapText="1"/>
    </xf>
    <xf numFmtId="0" fontId="3" fillId="6" borderId="12" xfId="0" applyFont="1" applyFill="1" applyBorder="1"/>
    <xf numFmtId="164" fontId="15" fillId="6" borderId="1" xfId="0" applyNumberFormat="1" applyFont="1" applyFill="1" applyBorder="1"/>
    <xf numFmtId="3" fontId="13" fillId="6" borderId="1" xfId="0" applyNumberFormat="1" applyFont="1" applyFill="1" applyBorder="1" applyAlignment="1">
      <alignment horizontal="left"/>
    </xf>
    <xf numFmtId="0" fontId="13" fillId="6" borderId="1" xfId="0" applyFont="1" applyFill="1" applyBorder="1" applyAlignment="1">
      <alignment wrapText="1"/>
    </xf>
    <xf numFmtId="0" fontId="0" fillId="0" borderId="1" xfId="0" applyBorder="1"/>
    <xf numFmtId="0" fontId="14" fillId="7" borderId="1" xfId="0" applyFont="1" applyFill="1" applyBorder="1"/>
    <xf numFmtId="0" fontId="14" fillId="6" borderId="1" xfId="0" applyFont="1" applyFill="1" applyBorder="1"/>
    <xf numFmtId="0" fontId="3" fillId="6" borderId="1" xfId="0" applyFont="1" applyFill="1" applyBorder="1"/>
    <xf numFmtId="0" fontId="2" fillId="6" borderId="1" xfId="0" applyFont="1" applyFill="1" applyBorder="1"/>
    <xf numFmtId="0" fontId="14" fillId="6" borderId="12" xfId="0" applyFont="1" applyFill="1" applyBorder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4" fillId="6" borderId="1" xfId="0" applyFont="1" applyFill="1" applyBorder="1" applyAlignment="1">
      <alignment horizontal="left"/>
    </xf>
    <xf numFmtId="3" fontId="14" fillId="6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14" fillId="0" borderId="12" xfId="0" applyFont="1" applyBorder="1"/>
    <xf numFmtId="0" fontId="16" fillId="4" borderId="1" xfId="0" applyFont="1" applyFill="1" applyBorder="1"/>
    <xf numFmtId="0" fontId="8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wrapText="1"/>
    </xf>
    <xf numFmtId="0" fontId="16" fillId="0" borderId="1" xfId="0" applyFont="1" applyBorder="1"/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2" fontId="2" fillId="0" borderId="1" xfId="0" applyNumberFormat="1" applyFont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3" fontId="3" fillId="4" borderId="12" xfId="0" applyNumberFormat="1" applyFont="1" applyFill="1" applyBorder="1"/>
    <xf numFmtId="164" fontId="3" fillId="0" borderId="1" xfId="0" applyNumberFormat="1" applyFont="1" applyBorder="1"/>
    <xf numFmtId="3" fontId="16" fillId="0" borderId="1" xfId="0" applyNumberFormat="1" applyFont="1" applyBorder="1"/>
    <xf numFmtId="3" fontId="17" fillId="0" borderId="1" xfId="0" applyNumberFormat="1" applyFont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  <xf numFmtId="0" fontId="12" fillId="0" borderId="1" xfId="0" applyFont="1" applyBorder="1"/>
    <xf numFmtId="0" fontId="18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2" xfId="0" applyNumberForma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3" fontId="7" fillId="5" borderId="12" xfId="0" applyNumberFormat="1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3" fontId="10" fillId="2" borderId="1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3" fontId="12" fillId="4" borderId="12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workbookViewId="0">
      <selection activeCell="B2" sqref="B2"/>
    </sheetView>
  </sheetViews>
  <sheetFormatPr defaultRowHeight="15"/>
  <cols>
    <col min="1" max="1" width="7" customWidth="1"/>
    <col min="2" max="2" width="27.5703125" customWidth="1"/>
    <col min="3" max="3" width="11.42578125" customWidth="1"/>
    <col min="5" max="5" width="9.7109375" customWidth="1"/>
    <col min="6" max="6" width="9.85546875" customWidth="1"/>
  </cols>
  <sheetData>
    <row r="1" spans="1:6">
      <c r="A1" t="s">
        <v>0</v>
      </c>
    </row>
    <row r="2" spans="1:6" ht="15.75">
      <c r="B2" s="1" t="s">
        <v>214</v>
      </c>
      <c r="C2" s="1"/>
      <c r="D2" s="2"/>
    </row>
    <row r="3" spans="1:6">
      <c r="A3" s="3"/>
      <c r="B3" s="4"/>
      <c r="C3" s="4"/>
      <c r="D3" s="4"/>
      <c r="E3" s="4"/>
    </row>
    <row r="4" spans="1:6" ht="22.5">
      <c r="A4" s="5" t="s">
        <v>1</v>
      </c>
      <c r="B4" s="6"/>
      <c r="C4" s="7" t="s">
        <v>209</v>
      </c>
      <c r="D4" s="7">
        <v>2023</v>
      </c>
      <c r="E4" s="7">
        <v>2024</v>
      </c>
      <c r="F4" s="7">
        <v>2025</v>
      </c>
    </row>
    <row r="5" spans="1:6">
      <c r="A5" s="8"/>
      <c r="B5" s="9"/>
      <c r="C5" s="10" t="s">
        <v>2</v>
      </c>
      <c r="D5" s="10" t="s">
        <v>2</v>
      </c>
      <c r="E5" s="10" t="s">
        <v>2</v>
      </c>
      <c r="F5" s="10" t="s">
        <v>2</v>
      </c>
    </row>
    <row r="6" spans="1:6">
      <c r="A6" s="11" t="s">
        <v>3</v>
      </c>
      <c r="B6" s="12"/>
      <c r="C6" s="13">
        <f>C7+C8</f>
        <v>93020</v>
      </c>
      <c r="D6" s="13">
        <f>D7+D8</f>
        <v>101020</v>
      </c>
      <c r="E6" s="13">
        <f>E7+E8</f>
        <v>103020</v>
      </c>
      <c r="F6" s="13">
        <f>F7+F8</f>
        <v>103020</v>
      </c>
    </row>
    <row r="7" spans="1:6">
      <c r="A7" s="14" t="s">
        <v>4</v>
      </c>
      <c r="B7" s="15" t="s">
        <v>5</v>
      </c>
      <c r="C7" s="16">
        <v>86000</v>
      </c>
      <c r="D7" s="16">
        <v>94000</v>
      </c>
      <c r="E7" s="16">
        <v>96000</v>
      </c>
      <c r="F7" s="16">
        <v>96000</v>
      </c>
    </row>
    <row r="8" spans="1:6">
      <c r="A8" s="17">
        <v>121</v>
      </c>
      <c r="B8" s="18" t="s">
        <v>6</v>
      </c>
      <c r="C8" s="19">
        <f>SUM(C9:C11)</f>
        <v>7020</v>
      </c>
      <c r="D8" s="19">
        <f>SUM(D9:D11)</f>
        <v>7020</v>
      </c>
      <c r="E8" s="19">
        <f>SUM(E9:E11)</f>
        <v>7020</v>
      </c>
      <c r="F8" s="19">
        <f>SUM(F9:F11)</f>
        <v>7020</v>
      </c>
    </row>
    <row r="9" spans="1:6">
      <c r="A9" s="20">
        <v>121001</v>
      </c>
      <c r="B9" s="15" t="s">
        <v>7</v>
      </c>
      <c r="C9" s="16">
        <v>4000</v>
      </c>
      <c r="D9" s="16">
        <v>4000</v>
      </c>
      <c r="E9" s="16">
        <v>4000</v>
      </c>
      <c r="F9" s="16">
        <v>4000</v>
      </c>
    </row>
    <row r="10" spans="1:6">
      <c r="A10" s="20">
        <v>121002</v>
      </c>
      <c r="B10" s="15" t="s">
        <v>8</v>
      </c>
      <c r="C10" s="16">
        <v>2900</v>
      </c>
      <c r="D10" s="16">
        <v>2900</v>
      </c>
      <c r="E10" s="16">
        <v>2900</v>
      </c>
      <c r="F10" s="16">
        <v>2900</v>
      </c>
    </row>
    <row r="11" spans="1:6">
      <c r="A11" s="21">
        <v>121003</v>
      </c>
      <c r="B11" s="15" t="s">
        <v>9</v>
      </c>
      <c r="C11" s="16">
        <v>120</v>
      </c>
      <c r="D11" s="16">
        <v>120</v>
      </c>
      <c r="E11" s="16">
        <v>120</v>
      </c>
      <c r="F11" s="16">
        <v>120</v>
      </c>
    </row>
    <row r="12" spans="1:6">
      <c r="A12" s="21"/>
      <c r="B12" s="15"/>
      <c r="C12" s="15"/>
      <c r="D12" s="15"/>
      <c r="E12" s="15"/>
      <c r="F12" s="15"/>
    </row>
    <row r="13" spans="1:6">
      <c r="A13" s="11" t="s">
        <v>10</v>
      </c>
      <c r="B13" s="22"/>
      <c r="C13" s="13">
        <f>SUM(C14:C18)</f>
        <v>5781</v>
      </c>
      <c r="D13" s="13">
        <f>SUM(D14:D18)</f>
        <v>5781</v>
      </c>
      <c r="E13" s="13">
        <f>SUM(E14:E18)</f>
        <v>5781</v>
      </c>
      <c r="F13" s="13">
        <f>SUM(F14:F18)</f>
        <v>5781</v>
      </c>
    </row>
    <row r="14" spans="1:6">
      <c r="A14" s="14" t="s">
        <v>11</v>
      </c>
      <c r="B14" s="15" t="s">
        <v>12</v>
      </c>
      <c r="C14" s="16">
        <v>350</v>
      </c>
      <c r="D14" s="16">
        <v>350</v>
      </c>
      <c r="E14" s="16">
        <v>350</v>
      </c>
      <c r="F14" s="16">
        <v>350</v>
      </c>
    </row>
    <row r="15" spans="1:6">
      <c r="A15" s="14" t="s">
        <v>13</v>
      </c>
      <c r="B15" s="15" t="s">
        <v>14</v>
      </c>
      <c r="C15" s="15"/>
      <c r="D15" s="15"/>
      <c r="E15" s="15"/>
      <c r="F15" s="15"/>
    </row>
    <row r="16" spans="1:6">
      <c r="A16" s="14" t="s">
        <v>15</v>
      </c>
      <c r="B16" s="15" t="s">
        <v>16</v>
      </c>
      <c r="C16" s="15"/>
      <c r="D16" s="15"/>
      <c r="E16" s="15"/>
      <c r="F16" s="15"/>
    </row>
    <row r="17" spans="1:6">
      <c r="A17" s="14" t="s">
        <v>17</v>
      </c>
      <c r="B17" s="15" t="s">
        <v>18</v>
      </c>
      <c r="C17" s="16">
        <v>4900</v>
      </c>
      <c r="D17" s="16">
        <v>4900</v>
      </c>
      <c r="E17" s="16">
        <v>4900</v>
      </c>
      <c r="F17" s="16">
        <v>4900</v>
      </c>
    </row>
    <row r="18" spans="1:6">
      <c r="A18" s="21">
        <v>134001</v>
      </c>
      <c r="B18" s="15" t="s">
        <v>19</v>
      </c>
      <c r="C18" s="15">
        <v>531</v>
      </c>
      <c r="D18" s="15">
        <v>531</v>
      </c>
      <c r="E18" s="15">
        <v>531</v>
      </c>
      <c r="F18" s="15">
        <v>531</v>
      </c>
    </row>
    <row r="19" spans="1:6">
      <c r="A19" s="11" t="s">
        <v>20</v>
      </c>
      <c r="B19" s="22"/>
      <c r="C19" s="23">
        <f>C20+C21+C22+C23+C24</f>
        <v>1197</v>
      </c>
      <c r="D19" s="23">
        <f>D20+D21+D22+D23+D24</f>
        <v>1197</v>
      </c>
      <c r="E19" s="23">
        <f>E20+E21+E22+E23+E24</f>
        <v>1197</v>
      </c>
      <c r="F19" s="23">
        <f>F20+F21+F22+F23+F24</f>
        <v>1197</v>
      </c>
    </row>
    <row r="20" spans="1:6">
      <c r="A20" s="20">
        <v>211003</v>
      </c>
      <c r="B20" s="15" t="s">
        <v>21</v>
      </c>
      <c r="C20" s="16"/>
      <c r="D20" s="16"/>
      <c r="E20" s="16"/>
      <c r="F20" s="16"/>
    </row>
    <row r="21" spans="1:6">
      <c r="A21" s="20">
        <v>212002</v>
      </c>
      <c r="B21" s="15" t="s">
        <v>22</v>
      </c>
      <c r="C21" s="15">
        <v>187</v>
      </c>
      <c r="D21" s="15">
        <v>187</v>
      </c>
      <c r="E21" s="15">
        <v>187</v>
      </c>
      <c r="F21" s="15">
        <v>187</v>
      </c>
    </row>
    <row r="22" spans="1:6">
      <c r="A22" s="21" t="s">
        <v>23</v>
      </c>
      <c r="B22" s="15" t="s">
        <v>24</v>
      </c>
      <c r="C22" s="15"/>
      <c r="D22" s="15"/>
      <c r="E22" s="15"/>
      <c r="F22" s="15"/>
    </row>
    <row r="23" spans="1:6">
      <c r="A23" s="20">
        <v>212003</v>
      </c>
      <c r="B23" s="15" t="s">
        <v>25</v>
      </c>
      <c r="C23" s="16">
        <v>960</v>
      </c>
      <c r="D23" s="16">
        <v>960</v>
      </c>
      <c r="E23" s="16">
        <v>960</v>
      </c>
      <c r="F23" s="16">
        <v>960</v>
      </c>
    </row>
    <row r="24" spans="1:6">
      <c r="A24" s="21">
        <v>212004</v>
      </c>
      <c r="B24" s="15" t="s">
        <v>26</v>
      </c>
      <c r="C24" s="15">
        <v>50</v>
      </c>
      <c r="D24" s="15">
        <v>50</v>
      </c>
      <c r="E24" s="15">
        <v>50</v>
      </c>
      <c r="F24" s="15">
        <v>50</v>
      </c>
    </row>
    <row r="25" spans="1:6">
      <c r="A25" s="15"/>
      <c r="B25" s="15"/>
      <c r="C25" s="15"/>
      <c r="D25" s="15"/>
      <c r="E25" s="15"/>
      <c r="F25" s="15"/>
    </row>
    <row r="26" spans="1:6">
      <c r="A26" s="11" t="s">
        <v>27</v>
      </c>
      <c r="B26" s="22"/>
      <c r="C26" s="13">
        <f>SUM(C27:C34)</f>
        <v>1150</v>
      </c>
      <c r="D26" s="13">
        <f>SUM(D27:D34)</f>
        <v>1050</v>
      </c>
      <c r="E26" s="13">
        <f>SUM(E27:E34)</f>
        <v>1050</v>
      </c>
      <c r="F26" s="13">
        <f>SUM(F27:F34)</f>
        <v>1050</v>
      </c>
    </row>
    <row r="27" spans="1:6">
      <c r="A27" s="21">
        <v>221004</v>
      </c>
      <c r="B27" s="15" t="s">
        <v>28</v>
      </c>
      <c r="C27" s="15">
        <v>850</v>
      </c>
      <c r="D27" s="15">
        <v>850</v>
      </c>
      <c r="E27" s="15">
        <v>850</v>
      </c>
      <c r="F27" s="15">
        <v>850</v>
      </c>
    </row>
    <row r="28" spans="1:6">
      <c r="A28" s="20">
        <v>223001</v>
      </c>
      <c r="B28" s="15" t="s">
        <v>29</v>
      </c>
      <c r="C28" s="15">
        <v>300</v>
      </c>
      <c r="D28" s="15">
        <v>200</v>
      </c>
      <c r="E28" s="15">
        <v>200</v>
      </c>
      <c r="F28" s="15">
        <v>200</v>
      </c>
    </row>
    <row r="29" spans="1:6">
      <c r="A29" s="20">
        <v>223002</v>
      </c>
      <c r="B29" s="15" t="s">
        <v>30</v>
      </c>
      <c r="C29" s="15"/>
      <c r="D29" s="15"/>
      <c r="E29" s="15">
        <v>0</v>
      </c>
      <c r="F29" s="15"/>
    </row>
    <row r="30" spans="1:6">
      <c r="A30" s="20">
        <v>223004</v>
      </c>
      <c r="B30" s="15" t="s">
        <v>31</v>
      </c>
      <c r="C30" s="15">
        <v>0</v>
      </c>
      <c r="D30" s="15">
        <v>0</v>
      </c>
      <c r="E30" s="15">
        <v>0</v>
      </c>
      <c r="F30" s="15"/>
    </row>
    <row r="31" spans="1:6">
      <c r="A31" s="20">
        <v>229001</v>
      </c>
      <c r="B31" s="15" t="s">
        <v>32</v>
      </c>
      <c r="C31" s="15">
        <v>0</v>
      </c>
      <c r="D31" s="15">
        <v>0</v>
      </c>
      <c r="E31" s="15">
        <v>0</v>
      </c>
      <c r="F31" s="15"/>
    </row>
    <row r="32" spans="1:6">
      <c r="A32" s="20">
        <v>229002</v>
      </c>
      <c r="B32" s="15" t="s">
        <v>33</v>
      </c>
      <c r="C32" s="15">
        <v>0</v>
      </c>
      <c r="D32" s="15">
        <v>0</v>
      </c>
      <c r="E32" s="15">
        <v>0</v>
      </c>
      <c r="F32" s="15"/>
    </row>
    <row r="33" spans="1:6">
      <c r="A33" s="20">
        <v>229005</v>
      </c>
      <c r="B33" s="15" t="s">
        <v>34</v>
      </c>
      <c r="C33" s="15"/>
      <c r="D33" s="15"/>
      <c r="E33" s="15"/>
      <c r="F33" s="15"/>
    </row>
    <row r="34" spans="1:6">
      <c r="A34" s="20"/>
      <c r="B34" s="15"/>
      <c r="C34" s="15"/>
      <c r="D34" s="15"/>
      <c r="E34" s="15"/>
      <c r="F34" s="15"/>
    </row>
    <row r="35" spans="1:6">
      <c r="A35" s="11" t="s">
        <v>35</v>
      </c>
      <c r="B35" s="12"/>
      <c r="C35" s="13">
        <f>C36</f>
        <v>3</v>
      </c>
      <c r="D35" s="13">
        <f>D36</f>
        <v>3</v>
      </c>
      <c r="E35" s="13">
        <f>E36</f>
        <v>3</v>
      </c>
      <c r="F35" s="13">
        <f>F36</f>
        <v>3</v>
      </c>
    </row>
    <row r="36" spans="1:6">
      <c r="A36" s="21">
        <v>243</v>
      </c>
      <c r="B36" s="15" t="s">
        <v>36</v>
      </c>
      <c r="C36" s="15">
        <v>3</v>
      </c>
      <c r="D36" s="15">
        <v>3</v>
      </c>
      <c r="E36" s="15">
        <v>3</v>
      </c>
      <c r="F36" s="15">
        <v>3</v>
      </c>
    </row>
    <row r="37" spans="1:6">
      <c r="A37" s="21"/>
      <c r="B37" s="15"/>
      <c r="C37" s="15"/>
      <c r="D37" s="15"/>
      <c r="E37" s="15"/>
      <c r="F37" s="15"/>
    </row>
    <row r="38" spans="1:6">
      <c r="A38" s="11" t="s">
        <v>37</v>
      </c>
      <c r="B38" s="22"/>
      <c r="C38" s="13">
        <f>C39+C40+C41</f>
        <v>0</v>
      </c>
      <c r="D38" s="13">
        <f>D39+D40+D41</f>
        <v>0</v>
      </c>
      <c r="E38" s="13">
        <f>E39+E40+E41</f>
        <v>0</v>
      </c>
      <c r="F38" s="13">
        <v>0</v>
      </c>
    </row>
    <row r="39" spans="1:6">
      <c r="A39" s="20">
        <v>292012</v>
      </c>
      <c r="B39" s="15" t="s">
        <v>38</v>
      </c>
      <c r="C39" s="16"/>
      <c r="D39" s="16"/>
      <c r="E39" s="16"/>
      <c r="F39" s="16"/>
    </row>
    <row r="40" spans="1:6">
      <c r="A40" s="14" t="s">
        <v>39</v>
      </c>
      <c r="B40" s="15" t="s">
        <v>40</v>
      </c>
      <c r="C40" s="16"/>
      <c r="D40" s="16"/>
      <c r="E40" s="16"/>
      <c r="F40" s="16"/>
    </row>
    <row r="41" spans="1:6">
      <c r="A41" s="20"/>
      <c r="B41" s="15"/>
      <c r="C41" s="15"/>
      <c r="D41" s="15"/>
      <c r="E41" s="15"/>
      <c r="F41" s="15"/>
    </row>
    <row r="42" spans="1:6">
      <c r="A42" s="11" t="s">
        <v>41</v>
      </c>
      <c r="B42" s="12"/>
      <c r="C42" s="24">
        <f t="shared" ref="C42" si="0">SUM(C43:C46)</f>
        <v>130</v>
      </c>
      <c r="D42" s="24">
        <f t="shared" ref="D42:F42" si="1">SUM(D43:D46)</f>
        <v>130</v>
      </c>
      <c r="E42" s="24">
        <f t="shared" si="1"/>
        <v>130</v>
      </c>
      <c r="F42" s="24">
        <f t="shared" si="1"/>
        <v>130</v>
      </c>
    </row>
    <row r="43" spans="1:6">
      <c r="A43" s="20">
        <v>311</v>
      </c>
      <c r="B43" s="15" t="s">
        <v>42</v>
      </c>
      <c r="C43" s="16"/>
      <c r="D43" s="16"/>
      <c r="E43" s="16"/>
      <c r="F43" s="16"/>
    </row>
    <row r="44" spans="1:6">
      <c r="A44" s="20">
        <v>312001</v>
      </c>
      <c r="B44" s="15" t="s">
        <v>43</v>
      </c>
      <c r="C44" s="16">
        <v>130</v>
      </c>
      <c r="D44" s="16">
        <v>130</v>
      </c>
      <c r="E44" s="16">
        <v>130</v>
      </c>
      <c r="F44" s="16">
        <v>130</v>
      </c>
    </row>
    <row r="45" spans="1:6">
      <c r="A45" s="20">
        <v>312001</v>
      </c>
      <c r="B45" s="15" t="s">
        <v>44</v>
      </c>
      <c r="C45" s="16"/>
      <c r="D45" s="16"/>
      <c r="E45" s="16"/>
      <c r="F45" s="16"/>
    </row>
    <row r="46" spans="1:6">
      <c r="A46" s="20">
        <v>312001</v>
      </c>
      <c r="B46" s="15" t="s">
        <v>45</v>
      </c>
      <c r="C46" s="16"/>
      <c r="D46" s="16"/>
      <c r="E46" s="16"/>
      <c r="F46" s="16"/>
    </row>
    <row r="47" spans="1:6">
      <c r="A47" s="20"/>
      <c r="B47" s="15"/>
      <c r="C47" s="16"/>
      <c r="D47" s="16"/>
      <c r="E47" s="16"/>
      <c r="F47" s="16"/>
    </row>
    <row r="48" spans="1:6">
      <c r="A48" s="25" t="s">
        <v>46</v>
      </c>
      <c r="B48" s="26"/>
      <c r="C48" s="27">
        <f>C6+C13+C19+C26+C35+C38+C42</f>
        <v>101281</v>
      </c>
      <c r="D48" s="27">
        <f>D6+D13+D19+D26+D35+D38+D42</f>
        <v>109181</v>
      </c>
      <c r="E48" s="27">
        <f>E6+E13+E19+E26+E35+E38+E42</f>
        <v>111181</v>
      </c>
      <c r="F48" s="27">
        <f>F6+F13+F19+F26+F35+F38+F42</f>
        <v>111181</v>
      </c>
    </row>
    <row r="49" spans="1:6">
      <c r="A49" s="28"/>
      <c r="B49" s="18"/>
      <c r="C49" s="19"/>
      <c r="D49" s="19"/>
      <c r="E49" s="19"/>
      <c r="F49" s="19"/>
    </row>
    <row r="50" spans="1:6">
      <c r="A50" s="29" t="s">
        <v>47</v>
      </c>
      <c r="B50" s="30"/>
      <c r="C50" s="31"/>
      <c r="D50" s="31"/>
      <c r="E50" s="31"/>
      <c r="F50" s="31"/>
    </row>
    <row r="51" spans="1:6">
      <c r="A51" s="11" t="s">
        <v>47</v>
      </c>
      <c r="B51" s="12"/>
      <c r="C51" s="24">
        <f>C52+C53</f>
        <v>0</v>
      </c>
      <c r="D51" s="24">
        <f>D52+D53</f>
        <v>0</v>
      </c>
      <c r="E51" s="24">
        <f>E52+E53</f>
        <v>0</v>
      </c>
      <c r="F51" s="24">
        <v>0</v>
      </c>
    </row>
    <row r="52" spans="1:6">
      <c r="A52" s="21">
        <v>231</v>
      </c>
      <c r="B52" s="15" t="s">
        <v>48</v>
      </c>
      <c r="C52" s="16">
        <v>0</v>
      </c>
      <c r="D52" s="16">
        <v>0</v>
      </c>
      <c r="E52" s="16">
        <v>0</v>
      </c>
      <c r="F52" s="16">
        <v>0</v>
      </c>
    </row>
    <row r="53" spans="1:6">
      <c r="A53" s="20">
        <v>233001</v>
      </c>
      <c r="B53" s="15" t="s">
        <v>49</v>
      </c>
      <c r="C53" s="16">
        <v>0</v>
      </c>
      <c r="D53" s="16">
        <v>0</v>
      </c>
      <c r="E53" s="16">
        <v>0</v>
      </c>
      <c r="F53" s="16">
        <v>0</v>
      </c>
    </row>
    <row r="54" spans="1:6">
      <c r="A54" s="32" t="s">
        <v>50</v>
      </c>
      <c r="B54" s="12"/>
      <c r="C54" s="33">
        <f>C55+C56+C57</f>
        <v>0</v>
      </c>
      <c r="D54" s="33">
        <f>D55+D56+D57</f>
        <v>0</v>
      </c>
      <c r="E54" s="33">
        <f>E55+E56+E57</f>
        <v>0</v>
      </c>
      <c r="F54" s="33">
        <v>0</v>
      </c>
    </row>
    <row r="55" spans="1:6">
      <c r="A55" s="20" t="s">
        <v>51</v>
      </c>
      <c r="B55" s="15" t="s">
        <v>52</v>
      </c>
      <c r="C55" s="16">
        <v>0</v>
      </c>
      <c r="D55" s="16">
        <v>0</v>
      </c>
      <c r="E55" s="16">
        <v>0</v>
      </c>
      <c r="F55" s="16">
        <v>0</v>
      </c>
    </row>
    <row r="56" spans="1:6">
      <c r="A56" s="20" t="s">
        <v>53</v>
      </c>
      <c r="B56" s="15"/>
      <c r="C56" s="16"/>
      <c r="D56" s="16"/>
      <c r="E56" s="16"/>
      <c r="F56" s="16"/>
    </row>
    <row r="57" spans="1:6">
      <c r="A57" s="20">
        <v>322001</v>
      </c>
      <c r="B57" s="15" t="s">
        <v>54</v>
      </c>
      <c r="C57" s="16">
        <v>0</v>
      </c>
      <c r="D57" s="16">
        <v>0</v>
      </c>
      <c r="E57" s="16">
        <v>0</v>
      </c>
      <c r="F57" s="16">
        <v>0</v>
      </c>
    </row>
    <row r="58" spans="1:6">
      <c r="A58" s="25" t="s">
        <v>55</v>
      </c>
      <c r="B58" s="34"/>
      <c r="C58" s="27">
        <f>C51+C54</f>
        <v>0</v>
      </c>
      <c r="D58" s="27">
        <f>D51+D54</f>
        <v>0</v>
      </c>
      <c r="E58" s="27">
        <f>E51+E54</f>
        <v>0</v>
      </c>
      <c r="F58" s="27">
        <v>0</v>
      </c>
    </row>
    <row r="59" spans="1:6">
      <c r="A59" s="15"/>
      <c r="B59" s="15"/>
      <c r="C59" s="15"/>
      <c r="D59" s="15"/>
      <c r="E59" s="15"/>
      <c r="F59" s="15"/>
    </row>
    <row r="60" spans="1:6">
      <c r="A60" s="29" t="s">
        <v>56</v>
      </c>
      <c r="B60" s="30"/>
      <c r="C60" s="31"/>
      <c r="D60" s="31"/>
      <c r="E60" s="31"/>
      <c r="F60" s="31"/>
    </row>
    <row r="61" spans="1:6">
      <c r="A61" s="11" t="s">
        <v>57</v>
      </c>
      <c r="B61" s="12"/>
      <c r="C61" s="24">
        <f>C62+C63+C64</f>
        <v>0</v>
      </c>
      <c r="D61" s="24">
        <f>D62+D63+D64</f>
        <v>0</v>
      </c>
      <c r="E61" s="24">
        <f>E62+E63+E64</f>
        <v>0</v>
      </c>
      <c r="F61" s="24">
        <v>0</v>
      </c>
    </row>
    <row r="62" spans="1:6">
      <c r="A62" s="20">
        <v>453</v>
      </c>
      <c r="B62" s="15" t="s">
        <v>58</v>
      </c>
      <c r="C62" s="16"/>
      <c r="D62" s="16"/>
      <c r="E62" s="16">
        <v>0</v>
      </c>
      <c r="F62" s="16">
        <v>0</v>
      </c>
    </row>
    <row r="63" spans="1:6">
      <c r="A63" s="20">
        <v>454001</v>
      </c>
      <c r="B63" s="15" t="s">
        <v>59</v>
      </c>
      <c r="C63" s="16"/>
      <c r="D63" s="16"/>
      <c r="E63" s="16">
        <v>0</v>
      </c>
      <c r="F63" s="16">
        <v>0</v>
      </c>
    </row>
    <row r="64" spans="1:6">
      <c r="A64" s="20"/>
      <c r="B64" s="15"/>
      <c r="C64" s="16"/>
      <c r="D64" s="16"/>
      <c r="E64" s="16"/>
      <c r="F64" s="16"/>
    </row>
    <row r="65" spans="1:6">
      <c r="A65" s="32" t="s">
        <v>60</v>
      </c>
      <c r="B65" s="12"/>
      <c r="C65" s="33">
        <f>C67+C67</f>
        <v>0</v>
      </c>
      <c r="D65" s="33">
        <f>D67+D67</f>
        <v>0</v>
      </c>
      <c r="E65" s="33">
        <f>E66+E67</f>
        <v>0</v>
      </c>
      <c r="F65" s="33">
        <v>0</v>
      </c>
    </row>
    <row r="66" spans="1:6">
      <c r="A66" s="20">
        <v>513002</v>
      </c>
      <c r="B66" s="15" t="s">
        <v>61</v>
      </c>
      <c r="C66" s="16">
        <v>0</v>
      </c>
      <c r="D66" s="16">
        <v>0</v>
      </c>
      <c r="E66" s="16">
        <v>0</v>
      </c>
      <c r="F66" s="16">
        <v>0</v>
      </c>
    </row>
    <row r="67" spans="1:6">
      <c r="A67" s="20">
        <v>514002</v>
      </c>
      <c r="B67" s="15" t="s">
        <v>62</v>
      </c>
      <c r="C67" s="16">
        <v>0</v>
      </c>
      <c r="D67" s="16">
        <v>0</v>
      </c>
      <c r="E67" s="16">
        <v>0</v>
      </c>
      <c r="F67" s="16">
        <v>0</v>
      </c>
    </row>
    <row r="68" spans="1:6">
      <c r="A68" s="35" t="s">
        <v>56</v>
      </c>
      <c r="B68" s="36"/>
      <c r="C68" s="37">
        <f>C61+C65</f>
        <v>0</v>
      </c>
      <c r="D68" s="37">
        <f>D61+D65</f>
        <v>0</v>
      </c>
      <c r="E68" s="37">
        <f>E61+E65</f>
        <v>0</v>
      </c>
      <c r="F68" s="37">
        <v>0</v>
      </c>
    </row>
    <row r="69" spans="1:6">
      <c r="A69" s="38"/>
      <c r="B69" s="9"/>
      <c r="C69" s="39"/>
      <c r="D69" s="39"/>
      <c r="E69" s="39"/>
      <c r="F69" s="39"/>
    </row>
    <row r="70" spans="1:6">
      <c r="A70" s="40" t="s">
        <v>1</v>
      </c>
      <c r="B70" s="41"/>
      <c r="C70" s="42">
        <f>C48</f>
        <v>101281</v>
      </c>
      <c r="D70" s="42">
        <f>D48</f>
        <v>109181</v>
      </c>
      <c r="E70" s="42">
        <f>E48</f>
        <v>111181</v>
      </c>
      <c r="F70" s="42">
        <f>F48</f>
        <v>111181</v>
      </c>
    </row>
    <row r="71" spans="1:6">
      <c r="A71" s="40" t="s">
        <v>47</v>
      </c>
      <c r="B71" s="41"/>
      <c r="C71" s="42">
        <f>C58</f>
        <v>0</v>
      </c>
      <c r="D71" s="42">
        <f>D58</f>
        <v>0</v>
      </c>
      <c r="E71" s="42">
        <f>E58</f>
        <v>0</v>
      </c>
      <c r="F71" s="42">
        <f>F58</f>
        <v>0</v>
      </c>
    </row>
    <row r="72" spans="1:6">
      <c r="A72" s="40" t="s">
        <v>56</v>
      </c>
      <c r="B72" s="41"/>
      <c r="C72" s="42">
        <f t="shared" ref="C72" si="2">C61</f>
        <v>0</v>
      </c>
      <c r="D72" s="42">
        <f t="shared" ref="D72:F72" si="3">D61</f>
        <v>0</v>
      </c>
      <c r="E72" s="42">
        <f t="shared" si="3"/>
        <v>0</v>
      </c>
      <c r="F72" s="42">
        <f t="shared" si="3"/>
        <v>0</v>
      </c>
    </row>
    <row r="73" spans="1:6">
      <c r="A73" s="43" t="s">
        <v>63</v>
      </c>
      <c r="B73" s="44"/>
      <c r="C73" s="45">
        <f>C70+C71+C72</f>
        <v>101281</v>
      </c>
      <c r="D73" s="45">
        <f>D70+D71+D72</f>
        <v>109181</v>
      </c>
      <c r="E73" s="45">
        <f>E70+E71+E72</f>
        <v>111181</v>
      </c>
      <c r="F73" s="45">
        <f>F70+F71+F72</f>
        <v>111181</v>
      </c>
    </row>
    <row r="74" spans="1:6">
      <c r="A74" s="46"/>
      <c r="B74" s="47"/>
      <c r="C74" s="47"/>
      <c r="D74" s="47"/>
      <c r="E74" s="47"/>
      <c r="F74" s="47"/>
    </row>
    <row r="75" spans="1:6">
      <c r="A75" s="46" t="s">
        <v>210</v>
      </c>
      <c r="B75" s="47"/>
      <c r="C75" s="47"/>
      <c r="D75" s="47" t="s">
        <v>207</v>
      </c>
      <c r="E75" s="47"/>
    </row>
    <row r="76" spans="1:6" ht="15.75">
      <c r="A76" s="47"/>
      <c r="B76" s="48"/>
      <c r="C76" s="47" t="s">
        <v>64</v>
      </c>
      <c r="D76" s="47"/>
      <c r="E76" s="47" t="s">
        <v>198</v>
      </c>
      <c r="F76" s="4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7"/>
  <sheetViews>
    <sheetView tabSelected="1" workbookViewId="0">
      <selection activeCell="B2" sqref="B2"/>
    </sheetView>
  </sheetViews>
  <sheetFormatPr defaultRowHeight="15"/>
  <cols>
    <col min="1" max="1" width="5.28515625" customWidth="1"/>
    <col min="2" max="2" width="8.28515625" customWidth="1"/>
    <col min="3" max="3" width="28.140625" customWidth="1"/>
    <col min="5" max="5" width="10.140625" customWidth="1"/>
    <col min="7" max="7" width="11.5703125" customWidth="1"/>
  </cols>
  <sheetData>
    <row r="1" spans="1:7" ht="15.75">
      <c r="A1" s="49" t="s">
        <v>0</v>
      </c>
    </row>
    <row r="2" spans="1:7" ht="15.75">
      <c r="B2" s="1" t="s">
        <v>215</v>
      </c>
      <c r="C2" s="1"/>
      <c r="D2" s="1"/>
      <c r="E2" s="50"/>
      <c r="F2" s="50"/>
    </row>
    <row r="3" spans="1:7">
      <c r="C3" s="51" t="s">
        <v>65</v>
      </c>
      <c r="D3" s="51"/>
    </row>
    <row r="4" spans="1:7" ht="15.75" thickBot="1">
      <c r="A4" s="52"/>
      <c r="B4" s="53"/>
      <c r="C4" s="54"/>
      <c r="D4" s="54"/>
      <c r="E4" s="55"/>
      <c r="F4" s="55"/>
      <c r="G4" s="55"/>
    </row>
    <row r="5" spans="1:7" ht="34.5" thickTop="1">
      <c r="A5" s="56" t="s">
        <v>66</v>
      </c>
      <c r="B5" s="57"/>
      <c r="C5" s="58"/>
      <c r="D5" s="59" t="s">
        <v>211</v>
      </c>
      <c r="E5" s="60">
        <v>2023</v>
      </c>
      <c r="F5" s="61">
        <v>2024</v>
      </c>
      <c r="G5" s="7">
        <v>2025</v>
      </c>
    </row>
    <row r="6" spans="1:7" ht="12.75" customHeight="1">
      <c r="A6" s="62"/>
      <c r="B6" s="63"/>
      <c r="C6" s="64"/>
      <c r="D6" s="65" t="s">
        <v>2</v>
      </c>
      <c r="E6" s="65" t="s">
        <v>2</v>
      </c>
      <c r="F6" s="65" t="s">
        <v>2</v>
      </c>
      <c r="G6" s="65" t="s">
        <v>67</v>
      </c>
    </row>
    <row r="7" spans="1:7" ht="10.5" customHeight="1">
      <c r="A7" s="66" t="s">
        <v>68</v>
      </c>
      <c r="B7" s="67"/>
      <c r="C7" s="68"/>
      <c r="D7" s="69">
        <f>D8+D12+D15+D57</f>
        <v>72926</v>
      </c>
      <c r="E7" s="69">
        <f>E8+E12+E15+E57</f>
        <v>79111</v>
      </c>
      <c r="F7" s="69">
        <f>F8+F12+F15+F57</f>
        <v>81155</v>
      </c>
      <c r="G7" s="69">
        <f>G8+G12+G15+G57</f>
        <v>84571</v>
      </c>
    </row>
    <row r="8" spans="1:7" ht="10.5" customHeight="1">
      <c r="A8" s="70"/>
      <c r="B8" s="71">
        <v>610</v>
      </c>
      <c r="C8" s="72" t="s">
        <v>69</v>
      </c>
      <c r="D8" s="73">
        <f>D9+D10+D11</f>
        <v>37000</v>
      </c>
      <c r="E8" s="73">
        <f>E9+E10+E11</f>
        <v>42000</v>
      </c>
      <c r="F8" s="73">
        <f>F9+F10+F11</f>
        <v>44000</v>
      </c>
      <c r="G8" s="73">
        <f>G9+G10+G11</f>
        <v>46000</v>
      </c>
    </row>
    <row r="9" spans="1:7" ht="10.5" customHeight="1">
      <c r="A9" s="74"/>
      <c r="B9" s="8">
        <v>611</v>
      </c>
      <c r="C9" s="75" t="s">
        <v>70</v>
      </c>
      <c r="D9" s="76">
        <v>37000</v>
      </c>
      <c r="E9" s="76">
        <v>42000</v>
      </c>
      <c r="F9" s="76">
        <v>44000</v>
      </c>
      <c r="G9" s="76">
        <v>46000</v>
      </c>
    </row>
    <row r="10" spans="1:7" ht="10.5" customHeight="1">
      <c r="A10" s="9"/>
      <c r="B10" s="8">
        <v>612</v>
      </c>
      <c r="C10" s="75" t="s">
        <v>71</v>
      </c>
      <c r="D10" s="76">
        <v>0</v>
      </c>
      <c r="E10" s="76">
        <v>0</v>
      </c>
      <c r="F10" s="76">
        <v>0</v>
      </c>
      <c r="G10" s="76">
        <v>0</v>
      </c>
    </row>
    <row r="11" spans="1:7" ht="10.5" customHeight="1">
      <c r="A11" s="9"/>
      <c r="B11" s="77">
        <v>614</v>
      </c>
      <c r="C11" s="75" t="s">
        <v>72</v>
      </c>
      <c r="D11" s="76">
        <v>0</v>
      </c>
      <c r="E11" s="76">
        <v>0</v>
      </c>
      <c r="F11" s="76">
        <v>0</v>
      </c>
      <c r="G11" s="76">
        <v>0</v>
      </c>
    </row>
    <row r="12" spans="1:7" ht="10.5" customHeight="1">
      <c r="A12" s="78"/>
      <c r="B12" s="79">
        <v>620</v>
      </c>
      <c r="C12" s="72" t="s">
        <v>73</v>
      </c>
      <c r="D12" s="80">
        <f>D13+D14</f>
        <v>12931</v>
      </c>
      <c r="E12" s="80">
        <f>E13+E14</f>
        <v>14679</v>
      </c>
      <c r="F12" s="80">
        <f>F13+F14</f>
        <v>15300</v>
      </c>
      <c r="G12" s="80">
        <f>G13+G14</f>
        <v>16086</v>
      </c>
    </row>
    <row r="13" spans="1:7" ht="10.5" customHeight="1">
      <c r="A13" s="9"/>
      <c r="B13" s="8">
        <v>620</v>
      </c>
      <c r="C13" s="75" t="s">
        <v>74</v>
      </c>
      <c r="D13" s="76">
        <v>12931</v>
      </c>
      <c r="E13" s="76">
        <v>14679</v>
      </c>
      <c r="F13" s="76">
        <v>15300</v>
      </c>
      <c r="G13" s="76">
        <v>16086</v>
      </c>
    </row>
    <row r="14" spans="1:7" ht="10.5" customHeight="1">
      <c r="A14" s="9"/>
      <c r="B14" s="8">
        <v>627</v>
      </c>
      <c r="C14" s="75" t="s">
        <v>75</v>
      </c>
      <c r="D14" s="76"/>
      <c r="E14" s="76"/>
      <c r="F14" s="76"/>
      <c r="G14" s="76"/>
    </row>
    <row r="15" spans="1:7" ht="10.5" customHeight="1">
      <c r="A15" s="81"/>
      <c r="B15" s="71">
        <v>630</v>
      </c>
      <c r="C15" s="81" t="s">
        <v>76</v>
      </c>
      <c r="D15" s="80">
        <f>D16+D18+D23+D32+D37+D42+D44</f>
        <v>21445</v>
      </c>
      <c r="E15" s="80">
        <f>E16+E18+E23+E32+E37+E42+E44</f>
        <v>20682</v>
      </c>
      <c r="F15" s="80">
        <f>F16+F18+F23+F32+F37+F42+F44</f>
        <v>20105</v>
      </c>
      <c r="G15" s="80">
        <f>G16+G18+G23+G32+G37+G42+G44</f>
        <v>20635</v>
      </c>
    </row>
    <row r="16" spans="1:7" ht="10.5" customHeight="1">
      <c r="A16" s="78" t="s">
        <v>77</v>
      </c>
      <c r="B16" s="71">
        <v>631</v>
      </c>
      <c r="C16" s="81" t="s">
        <v>78</v>
      </c>
      <c r="D16" s="80">
        <v>1300</v>
      </c>
      <c r="E16" s="80">
        <v>1300</v>
      </c>
      <c r="F16" s="80">
        <v>1400</v>
      </c>
      <c r="G16" s="80">
        <v>1400</v>
      </c>
    </row>
    <row r="17" spans="1:7" ht="10.5" customHeight="1">
      <c r="A17" s="9"/>
      <c r="B17" s="8" t="s">
        <v>79</v>
      </c>
      <c r="C17" s="75" t="s">
        <v>80</v>
      </c>
      <c r="D17" s="76"/>
      <c r="E17" s="76"/>
      <c r="F17" s="76"/>
      <c r="G17" s="76"/>
    </row>
    <row r="18" spans="1:7" ht="10.5" customHeight="1">
      <c r="A18" s="81"/>
      <c r="B18" s="71">
        <v>632</v>
      </c>
      <c r="C18" s="72" t="s">
        <v>81</v>
      </c>
      <c r="D18" s="80">
        <f>D19+D20+D21+D22</f>
        <v>8420</v>
      </c>
      <c r="E18" s="80">
        <f>E19+E20+E21+E22</f>
        <v>8850</v>
      </c>
      <c r="F18" s="80">
        <f>F19+F20+F21+F22</f>
        <v>8800</v>
      </c>
      <c r="G18" s="80">
        <f>G19+G20+G21+G22</f>
        <v>9800</v>
      </c>
    </row>
    <row r="19" spans="1:7" ht="10.5" customHeight="1">
      <c r="A19" s="9"/>
      <c r="B19" s="77">
        <v>632001</v>
      </c>
      <c r="C19" s="75" t="s">
        <v>82</v>
      </c>
      <c r="D19" s="76">
        <v>850</v>
      </c>
      <c r="E19" s="76">
        <v>1300</v>
      </c>
      <c r="F19" s="76">
        <v>1200</v>
      </c>
      <c r="G19" s="76">
        <v>1400</v>
      </c>
    </row>
    <row r="20" spans="1:7" ht="10.5" customHeight="1">
      <c r="A20" s="9"/>
      <c r="B20" s="77" t="s">
        <v>83</v>
      </c>
      <c r="C20" s="75" t="s">
        <v>84</v>
      </c>
      <c r="D20" s="76">
        <v>6500</v>
      </c>
      <c r="E20" s="76">
        <v>6500</v>
      </c>
      <c r="F20" s="76">
        <v>6500</v>
      </c>
      <c r="G20" s="76">
        <v>7200</v>
      </c>
    </row>
    <row r="21" spans="1:7" ht="10.5" customHeight="1">
      <c r="A21" s="9"/>
      <c r="B21" s="77">
        <v>632002</v>
      </c>
      <c r="C21" s="75" t="s">
        <v>85</v>
      </c>
      <c r="D21" s="76">
        <v>120</v>
      </c>
      <c r="E21" s="76">
        <v>100</v>
      </c>
      <c r="F21" s="76">
        <v>100</v>
      </c>
      <c r="G21" s="76">
        <v>100</v>
      </c>
    </row>
    <row r="22" spans="1:7" ht="10.5" customHeight="1">
      <c r="A22" s="9"/>
      <c r="B22" s="77">
        <v>632003</v>
      </c>
      <c r="C22" s="75" t="s">
        <v>86</v>
      </c>
      <c r="D22" s="76">
        <v>950</v>
      </c>
      <c r="E22" s="76">
        <v>950</v>
      </c>
      <c r="F22" s="76">
        <v>1000</v>
      </c>
      <c r="G22" s="76">
        <v>1100</v>
      </c>
    </row>
    <row r="23" spans="1:7" ht="10.5" customHeight="1">
      <c r="A23" s="81"/>
      <c r="B23" s="71">
        <v>633</v>
      </c>
      <c r="C23" s="81" t="s">
        <v>87</v>
      </c>
      <c r="D23" s="73">
        <f>D24+D25+D26+D27+D28+D29+D30+D31</f>
        <v>4200</v>
      </c>
      <c r="E23" s="73">
        <f>E24+E25+E26+E27+E28+E29+E30+E31</f>
        <v>3457</v>
      </c>
      <c r="F23" s="73">
        <f>F24+F25+F26+F27+F28+F29+F30+F31</f>
        <v>3100</v>
      </c>
      <c r="G23" s="73">
        <f>G24+G25+G26+G27+G28+G29+G30+G31</f>
        <v>3300</v>
      </c>
    </row>
    <row r="24" spans="1:7" ht="10.5" customHeight="1">
      <c r="A24" s="9"/>
      <c r="B24" s="77">
        <v>633001</v>
      </c>
      <c r="C24" s="75" t="s">
        <v>88</v>
      </c>
      <c r="D24" s="76">
        <v>1000</v>
      </c>
      <c r="E24" s="76"/>
      <c r="F24" s="76"/>
      <c r="G24" s="76"/>
    </row>
    <row r="25" spans="1:7" ht="10.5" customHeight="1">
      <c r="A25" s="9"/>
      <c r="B25" s="8" t="s">
        <v>89</v>
      </c>
      <c r="C25" s="75" t="s">
        <v>90</v>
      </c>
      <c r="D25" s="76"/>
      <c r="E25" s="76"/>
      <c r="F25" s="76"/>
      <c r="G25" s="76"/>
    </row>
    <row r="26" spans="1:7" ht="10.5" customHeight="1">
      <c r="A26" s="9"/>
      <c r="B26" s="8">
        <v>633004</v>
      </c>
      <c r="C26" s="75" t="s">
        <v>91</v>
      </c>
      <c r="D26" s="76">
        <v>100</v>
      </c>
      <c r="E26" s="76">
        <v>100</v>
      </c>
      <c r="F26" s="76">
        <v>100</v>
      </c>
      <c r="G26" s="76">
        <v>100</v>
      </c>
    </row>
    <row r="27" spans="1:7" ht="10.5" customHeight="1">
      <c r="A27" s="9"/>
      <c r="B27" s="77">
        <v>633006</v>
      </c>
      <c r="C27" s="75" t="s">
        <v>92</v>
      </c>
      <c r="D27" s="76">
        <v>2500</v>
      </c>
      <c r="E27" s="76">
        <v>2557</v>
      </c>
      <c r="F27" s="76">
        <v>2300</v>
      </c>
      <c r="G27" s="76">
        <v>2500</v>
      </c>
    </row>
    <row r="28" spans="1:7" ht="10.5" customHeight="1">
      <c r="A28" s="9"/>
      <c r="B28" s="77">
        <v>633009</v>
      </c>
      <c r="C28" s="75" t="s">
        <v>93</v>
      </c>
      <c r="D28" s="9">
        <v>300</v>
      </c>
      <c r="E28" s="9">
        <v>300</v>
      </c>
      <c r="F28" s="9">
        <v>200</v>
      </c>
      <c r="G28" s="9">
        <v>200</v>
      </c>
    </row>
    <row r="29" spans="1:7" ht="10.5" customHeight="1">
      <c r="A29" s="9"/>
      <c r="B29" s="77">
        <v>633005</v>
      </c>
      <c r="C29" s="75" t="s">
        <v>199</v>
      </c>
      <c r="D29" s="76"/>
      <c r="E29" s="76"/>
      <c r="F29" s="76"/>
      <c r="G29" s="76"/>
    </row>
    <row r="30" spans="1:7" ht="10.5" customHeight="1">
      <c r="A30" s="9"/>
      <c r="B30" s="77">
        <v>633015</v>
      </c>
      <c r="C30" s="75" t="s">
        <v>94</v>
      </c>
      <c r="D30" s="76"/>
      <c r="E30" s="76"/>
      <c r="F30" s="76"/>
      <c r="G30" s="76"/>
    </row>
    <row r="31" spans="1:7" ht="10.5" customHeight="1">
      <c r="A31" s="9"/>
      <c r="B31" s="77">
        <v>633016</v>
      </c>
      <c r="C31" s="75" t="s">
        <v>95</v>
      </c>
      <c r="D31" s="76">
        <v>300</v>
      </c>
      <c r="E31" s="76">
        <v>500</v>
      </c>
      <c r="F31" s="76">
        <v>500</v>
      </c>
      <c r="G31" s="76">
        <v>500</v>
      </c>
    </row>
    <row r="32" spans="1:7" ht="10.5" customHeight="1">
      <c r="A32" s="81"/>
      <c r="B32" s="71">
        <v>634</v>
      </c>
      <c r="C32" s="81" t="s">
        <v>96</v>
      </c>
      <c r="D32" s="73">
        <f>D33+D34+D35+D36</f>
        <v>0</v>
      </c>
      <c r="E32" s="73">
        <f>E33+E34+E35+E36</f>
        <v>0</v>
      </c>
      <c r="F32" s="73">
        <f>F33+F34+F35+F36</f>
        <v>0</v>
      </c>
      <c r="G32" s="73">
        <f>G33+G34+G35+G36</f>
        <v>0</v>
      </c>
    </row>
    <row r="33" spans="1:7" ht="10.5" customHeight="1">
      <c r="A33" s="9"/>
      <c r="B33" s="8" t="s">
        <v>97</v>
      </c>
      <c r="C33" s="75" t="s">
        <v>98</v>
      </c>
      <c r="D33" s="9"/>
      <c r="E33" s="9"/>
      <c r="F33" s="9"/>
      <c r="G33" s="9"/>
    </row>
    <row r="34" spans="1:7" ht="10.5" customHeight="1">
      <c r="A34" s="9"/>
      <c r="B34" s="77">
        <v>634002</v>
      </c>
      <c r="C34" s="75" t="s">
        <v>99</v>
      </c>
      <c r="D34" s="9"/>
      <c r="E34" s="9"/>
      <c r="F34" s="9"/>
      <c r="G34" s="9"/>
    </row>
    <row r="35" spans="1:7" ht="10.5" customHeight="1">
      <c r="A35" s="9"/>
      <c r="B35" s="77">
        <v>634003</v>
      </c>
      <c r="C35" s="75" t="s">
        <v>100</v>
      </c>
      <c r="D35" s="9"/>
      <c r="E35" s="9"/>
      <c r="F35" s="9"/>
      <c r="G35" s="9"/>
    </row>
    <row r="36" spans="1:7" ht="10.5" customHeight="1">
      <c r="A36" s="9"/>
      <c r="B36" s="77">
        <v>634005</v>
      </c>
      <c r="C36" s="75" t="s">
        <v>101</v>
      </c>
      <c r="D36" s="9"/>
      <c r="E36" s="9"/>
      <c r="F36" s="9"/>
      <c r="G36" s="9"/>
    </row>
    <row r="37" spans="1:7" ht="10.5" customHeight="1">
      <c r="A37" s="81"/>
      <c r="B37" s="71">
        <v>635</v>
      </c>
      <c r="C37" s="81" t="s">
        <v>102</v>
      </c>
      <c r="D37" s="80">
        <f>D38+D39+D40+D41</f>
        <v>500</v>
      </c>
      <c r="E37" s="80">
        <f>E38+E39+E40+E41</f>
        <v>500</v>
      </c>
      <c r="F37" s="80">
        <f>F38+F39+F40+F41</f>
        <v>250</v>
      </c>
      <c r="G37" s="80">
        <f>G38+G39+G40+G41</f>
        <v>250</v>
      </c>
    </row>
    <row r="38" spans="1:7" ht="10.5" customHeight="1">
      <c r="A38" s="9"/>
      <c r="B38" s="8" t="s">
        <v>103</v>
      </c>
      <c r="C38" s="75" t="s">
        <v>104</v>
      </c>
      <c r="D38" s="9"/>
      <c r="E38" s="9"/>
      <c r="F38" s="9"/>
      <c r="G38" s="9"/>
    </row>
    <row r="39" spans="1:7" ht="10.5" customHeight="1">
      <c r="A39" s="9"/>
      <c r="B39" s="8" t="s">
        <v>105</v>
      </c>
      <c r="C39" s="75" t="s">
        <v>106</v>
      </c>
      <c r="D39" s="9">
        <v>200</v>
      </c>
      <c r="E39" s="9">
        <v>200</v>
      </c>
      <c r="F39" s="9">
        <v>150</v>
      </c>
      <c r="G39" s="9">
        <v>150</v>
      </c>
    </row>
    <row r="40" spans="1:7" ht="10.5" customHeight="1">
      <c r="A40" s="9"/>
      <c r="B40" s="77">
        <v>635004</v>
      </c>
      <c r="C40" s="75" t="s">
        <v>107</v>
      </c>
      <c r="D40" s="9">
        <v>300</v>
      </c>
      <c r="E40" s="9">
        <v>300</v>
      </c>
      <c r="F40" s="9">
        <v>100</v>
      </c>
      <c r="G40" s="9">
        <v>100</v>
      </c>
    </row>
    <row r="41" spans="1:7" ht="10.5" customHeight="1">
      <c r="A41" s="9"/>
      <c r="B41" s="77">
        <v>635006</v>
      </c>
      <c r="C41" s="75" t="s">
        <v>108</v>
      </c>
      <c r="D41" s="76"/>
      <c r="E41" s="76"/>
      <c r="F41" s="76"/>
      <c r="G41" s="76"/>
    </row>
    <row r="42" spans="1:7" ht="10.5" customHeight="1">
      <c r="A42" s="81"/>
      <c r="B42" s="79">
        <v>636</v>
      </c>
      <c r="C42" s="72" t="s">
        <v>109</v>
      </c>
      <c r="D42" s="80">
        <f>D43</f>
        <v>0</v>
      </c>
      <c r="E42" s="80">
        <f>E43</f>
        <v>0</v>
      </c>
      <c r="F42" s="80">
        <f>F43</f>
        <v>0</v>
      </c>
      <c r="G42" s="80">
        <f>G43</f>
        <v>0</v>
      </c>
    </row>
    <row r="43" spans="1:7" ht="10.5" customHeight="1">
      <c r="A43" s="9"/>
      <c r="B43" s="77">
        <v>636001</v>
      </c>
      <c r="C43" s="75" t="s">
        <v>110</v>
      </c>
      <c r="D43" s="76"/>
      <c r="E43" s="76"/>
      <c r="F43" s="76"/>
      <c r="G43" s="76"/>
    </row>
    <row r="44" spans="1:7" ht="10.5" customHeight="1">
      <c r="A44" s="81"/>
      <c r="B44" s="71">
        <v>637</v>
      </c>
      <c r="C44" s="81" t="s">
        <v>111</v>
      </c>
      <c r="D44" s="80">
        <f t="shared" ref="D44" si="0">D45+D46+D47+D48+D49+D50+D51+D52+D53+D54+D55+D56</f>
        <v>7025</v>
      </c>
      <c r="E44" s="80">
        <f t="shared" ref="E44:G44" si="1">E45+E46+E47+E48+E49+E50+E51+E52+E53+E54+E55+E56</f>
        <v>6575</v>
      </c>
      <c r="F44" s="80">
        <f t="shared" si="1"/>
        <v>6555</v>
      </c>
      <c r="G44" s="80">
        <f t="shared" si="1"/>
        <v>5885</v>
      </c>
    </row>
    <row r="45" spans="1:7" ht="10.5" customHeight="1">
      <c r="A45" s="9"/>
      <c r="B45" s="8" t="s">
        <v>112</v>
      </c>
      <c r="C45" s="75" t="s">
        <v>113</v>
      </c>
      <c r="D45" s="76">
        <v>350</v>
      </c>
      <c r="E45" s="76">
        <v>500</v>
      </c>
      <c r="F45" s="76">
        <v>350</v>
      </c>
      <c r="G45" s="76">
        <v>350</v>
      </c>
    </row>
    <row r="46" spans="1:7" ht="10.5" customHeight="1">
      <c r="A46" s="9"/>
      <c r="B46" s="77">
        <v>637003</v>
      </c>
      <c r="C46" s="75" t="s">
        <v>114</v>
      </c>
      <c r="D46" s="76">
        <v>200</v>
      </c>
      <c r="E46" s="76">
        <v>200</v>
      </c>
      <c r="F46" s="76">
        <v>200</v>
      </c>
      <c r="G46" s="76">
        <v>200</v>
      </c>
    </row>
    <row r="47" spans="1:7" ht="10.5" customHeight="1">
      <c r="A47" s="9"/>
      <c r="B47" s="77">
        <v>637004</v>
      </c>
      <c r="C47" s="75" t="s">
        <v>115</v>
      </c>
      <c r="D47" s="76">
        <v>1000</v>
      </c>
      <c r="E47" s="76">
        <v>1200</v>
      </c>
      <c r="F47" s="76">
        <v>1300</v>
      </c>
      <c r="G47" s="76">
        <v>1300</v>
      </c>
    </row>
    <row r="48" spans="1:7" ht="10.5" customHeight="1">
      <c r="A48" s="9"/>
      <c r="B48" s="77">
        <v>637005</v>
      </c>
      <c r="C48" s="75" t="s">
        <v>200</v>
      </c>
      <c r="D48" s="76">
        <v>500</v>
      </c>
      <c r="E48" s="76">
        <v>500</v>
      </c>
      <c r="F48" s="76"/>
      <c r="G48" s="76"/>
    </row>
    <row r="49" spans="1:7" ht="10.5" customHeight="1">
      <c r="A49" s="9"/>
      <c r="B49" s="77">
        <v>637011</v>
      </c>
      <c r="C49" s="75" t="s">
        <v>116</v>
      </c>
      <c r="D49" s="9"/>
      <c r="E49" s="9"/>
      <c r="F49" s="9">
        <v>500</v>
      </c>
      <c r="G49" s="9"/>
    </row>
    <row r="50" spans="1:7" ht="10.5" customHeight="1">
      <c r="A50" s="9"/>
      <c r="B50" s="77">
        <v>637012</v>
      </c>
      <c r="C50" s="75" t="s">
        <v>117</v>
      </c>
      <c r="D50" s="76">
        <v>1000</v>
      </c>
      <c r="E50" s="76">
        <v>700</v>
      </c>
      <c r="F50" s="76">
        <v>700</v>
      </c>
      <c r="G50" s="76">
        <v>700</v>
      </c>
    </row>
    <row r="51" spans="1:7" ht="10.5" customHeight="1">
      <c r="A51" s="9"/>
      <c r="B51" s="77">
        <v>637014</v>
      </c>
      <c r="C51" s="75" t="s">
        <v>118</v>
      </c>
      <c r="D51" s="9"/>
      <c r="E51" s="9"/>
      <c r="F51" s="9"/>
      <c r="G51" s="9"/>
    </row>
    <row r="52" spans="1:7" ht="10.5" customHeight="1">
      <c r="A52" s="9"/>
      <c r="B52" s="77">
        <v>637015</v>
      </c>
      <c r="C52" s="75" t="s">
        <v>119</v>
      </c>
      <c r="D52" s="76">
        <v>1200</v>
      </c>
      <c r="E52" s="76">
        <v>1200</v>
      </c>
      <c r="F52" s="76">
        <v>1200</v>
      </c>
      <c r="G52" s="76">
        <v>1200</v>
      </c>
    </row>
    <row r="53" spans="1:7" ht="10.5" customHeight="1">
      <c r="A53" s="9"/>
      <c r="B53" s="77">
        <v>637016</v>
      </c>
      <c r="C53" s="75" t="s">
        <v>120</v>
      </c>
      <c r="D53" s="76">
        <v>525</v>
      </c>
      <c r="E53" s="76">
        <v>525</v>
      </c>
      <c r="F53" s="76">
        <v>555</v>
      </c>
      <c r="G53" s="76">
        <v>585</v>
      </c>
    </row>
    <row r="54" spans="1:7" ht="10.5" customHeight="1">
      <c r="A54" s="9"/>
      <c r="B54" s="77">
        <v>637018</v>
      </c>
      <c r="C54" s="75" t="s">
        <v>201</v>
      </c>
      <c r="D54" s="76"/>
      <c r="E54" s="76"/>
      <c r="F54" s="76"/>
      <c r="G54" s="76"/>
    </row>
    <row r="55" spans="1:7" ht="10.5" customHeight="1">
      <c r="A55" s="9"/>
      <c r="B55" s="77">
        <v>637026</v>
      </c>
      <c r="C55" s="75" t="s">
        <v>121</v>
      </c>
      <c r="D55" s="76">
        <v>1250</v>
      </c>
      <c r="E55" s="76">
        <v>1250</v>
      </c>
      <c r="F55" s="76">
        <v>1250</v>
      </c>
      <c r="G55" s="76">
        <v>1250</v>
      </c>
    </row>
    <row r="56" spans="1:7" ht="10.5" customHeight="1">
      <c r="A56" s="9"/>
      <c r="B56" s="77">
        <v>637027</v>
      </c>
      <c r="C56" s="75" t="s">
        <v>122</v>
      </c>
      <c r="D56" s="76">
        <v>1000</v>
      </c>
      <c r="E56" s="76">
        <v>500</v>
      </c>
      <c r="F56" s="76">
        <v>500</v>
      </c>
      <c r="G56" s="76">
        <v>300</v>
      </c>
    </row>
    <row r="57" spans="1:7" ht="10.5" customHeight="1">
      <c r="A57" s="81"/>
      <c r="B57" s="79">
        <v>640</v>
      </c>
      <c r="C57" s="72" t="s">
        <v>123</v>
      </c>
      <c r="D57" s="73">
        <f>SUM(D58:D61)</f>
        <v>1550</v>
      </c>
      <c r="E57" s="73">
        <f>SUM(E58:E61)</f>
        <v>1750</v>
      </c>
      <c r="F57" s="73">
        <f>SUM(F58:F61)</f>
        <v>1750</v>
      </c>
      <c r="G57" s="73">
        <f>SUM(G58:G61)</f>
        <v>1850</v>
      </c>
    </row>
    <row r="58" spans="1:7" ht="10.5" customHeight="1">
      <c r="A58" s="81"/>
      <c r="B58" s="77">
        <v>641009</v>
      </c>
      <c r="C58" s="75" t="s">
        <v>124</v>
      </c>
      <c r="D58" s="76"/>
      <c r="E58" s="76"/>
      <c r="F58" s="76"/>
      <c r="G58" s="76"/>
    </row>
    <row r="59" spans="1:7" ht="10.5" customHeight="1">
      <c r="A59" s="81"/>
      <c r="B59" s="77">
        <v>642012</v>
      </c>
      <c r="C59" s="75" t="s">
        <v>125</v>
      </c>
      <c r="D59" s="39"/>
      <c r="E59" s="39"/>
      <c r="F59" s="39"/>
      <c r="G59" s="39"/>
    </row>
    <row r="60" spans="1:7" ht="10.5" customHeight="1">
      <c r="A60" s="9"/>
      <c r="B60" s="77">
        <v>642006</v>
      </c>
      <c r="C60" s="75" t="s">
        <v>126</v>
      </c>
      <c r="D60" s="76">
        <v>350</v>
      </c>
      <c r="E60" s="76">
        <v>350</v>
      </c>
      <c r="F60" s="76">
        <v>350</v>
      </c>
      <c r="G60" s="76">
        <v>350</v>
      </c>
    </row>
    <row r="61" spans="1:7" ht="10.5" customHeight="1">
      <c r="A61" s="9"/>
      <c r="B61" s="77">
        <v>642014</v>
      </c>
      <c r="C61" s="9" t="s">
        <v>118</v>
      </c>
      <c r="D61" s="9">
        <v>1200</v>
      </c>
      <c r="E61" s="9">
        <v>1400</v>
      </c>
      <c r="F61" s="9">
        <v>1400</v>
      </c>
      <c r="G61" s="9">
        <v>1500</v>
      </c>
    </row>
    <row r="62" spans="1:7" ht="10.5" customHeight="1">
      <c r="A62" s="82" t="s">
        <v>127</v>
      </c>
      <c r="B62" s="83"/>
      <c r="C62" s="84"/>
      <c r="D62" s="85">
        <f t="shared" ref="D62" si="2">D63+D67+D69+D71+D74+D77+D79</f>
        <v>0</v>
      </c>
      <c r="E62" s="85">
        <f t="shared" ref="E62:G62" si="3">E63+E67+E69+E71+E74+E77+E79</f>
        <v>0</v>
      </c>
      <c r="F62" s="85">
        <f t="shared" si="3"/>
        <v>0</v>
      </c>
      <c r="G62" s="85">
        <f t="shared" si="3"/>
        <v>0</v>
      </c>
    </row>
    <row r="63" spans="1:7" ht="10.5" customHeight="1">
      <c r="A63" s="86"/>
      <c r="B63" s="71">
        <v>630</v>
      </c>
      <c r="C63" s="72" t="s">
        <v>76</v>
      </c>
      <c r="D63" s="80">
        <f>D65+D66</f>
        <v>0</v>
      </c>
      <c r="E63" s="80">
        <f>E65+E66</f>
        <v>0</v>
      </c>
      <c r="F63" s="80">
        <f>F65+F66</f>
        <v>0</v>
      </c>
      <c r="G63" s="80">
        <f>G65+G66</f>
        <v>0</v>
      </c>
    </row>
    <row r="64" spans="1:7" ht="10.5" customHeight="1">
      <c r="A64" s="86"/>
      <c r="B64" s="71">
        <v>631</v>
      </c>
      <c r="C64" s="72"/>
      <c r="D64" s="80"/>
      <c r="E64" s="80"/>
      <c r="F64" s="80"/>
      <c r="G64" s="80"/>
    </row>
    <row r="65" spans="1:7" ht="10.5" customHeight="1">
      <c r="A65" s="9"/>
      <c r="B65" s="8">
        <v>631001</v>
      </c>
      <c r="C65" s="75" t="s">
        <v>80</v>
      </c>
      <c r="D65" s="76"/>
      <c r="E65" s="76"/>
      <c r="F65" s="76"/>
      <c r="G65" s="76"/>
    </row>
    <row r="66" spans="1:7" ht="10.5" customHeight="1">
      <c r="A66" s="9"/>
      <c r="B66" s="8">
        <v>614</v>
      </c>
      <c r="C66" s="75" t="s">
        <v>72</v>
      </c>
      <c r="D66" s="76"/>
      <c r="E66" s="76"/>
      <c r="F66" s="76"/>
      <c r="G66" s="76"/>
    </row>
    <row r="67" spans="1:7" ht="10.5" customHeight="1">
      <c r="A67" s="9"/>
      <c r="B67" s="79">
        <v>620</v>
      </c>
      <c r="C67" s="72" t="s">
        <v>73</v>
      </c>
      <c r="D67" s="80">
        <f>D68</f>
        <v>0</v>
      </c>
      <c r="E67" s="80">
        <f>E68</f>
        <v>0</v>
      </c>
      <c r="F67" s="80">
        <f>F68</f>
        <v>0</v>
      </c>
      <c r="G67" s="80">
        <f>G68</f>
        <v>0</v>
      </c>
    </row>
    <row r="68" spans="1:7" ht="10.5" customHeight="1">
      <c r="A68" s="9"/>
      <c r="B68" s="8">
        <v>620</v>
      </c>
      <c r="C68" s="75" t="s">
        <v>73</v>
      </c>
      <c r="D68" s="76"/>
      <c r="E68" s="76"/>
      <c r="F68" s="76"/>
      <c r="G68" s="76"/>
    </row>
    <row r="69" spans="1:7" ht="10.5" customHeight="1">
      <c r="A69" s="9"/>
      <c r="B69" s="71">
        <v>632</v>
      </c>
      <c r="C69" s="72" t="s">
        <v>81</v>
      </c>
      <c r="D69" s="80">
        <f>D70</f>
        <v>0</v>
      </c>
      <c r="E69" s="80">
        <f>E70</f>
        <v>0</v>
      </c>
      <c r="F69" s="80">
        <f>F70</f>
        <v>0</v>
      </c>
      <c r="G69" s="80">
        <f>G70</f>
        <v>0</v>
      </c>
    </row>
    <row r="70" spans="1:7" ht="10.5" customHeight="1">
      <c r="A70" s="9"/>
      <c r="B70" s="77">
        <v>632003</v>
      </c>
      <c r="C70" s="75" t="s">
        <v>202</v>
      </c>
      <c r="D70" s="76">
        <v>0</v>
      </c>
      <c r="E70" s="76">
        <v>0</v>
      </c>
      <c r="F70" s="76">
        <v>0</v>
      </c>
      <c r="G70" s="76">
        <v>0</v>
      </c>
    </row>
    <row r="71" spans="1:7" ht="10.5" customHeight="1">
      <c r="A71" s="9"/>
      <c r="B71" s="71">
        <v>633</v>
      </c>
      <c r="C71" s="81" t="s">
        <v>87</v>
      </c>
      <c r="D71" s="80">
        <f>D72+D73</f>
        <v>0</v>
      </c>
      <c r="E71" s="80">
        <f>E72+E73</f>
        <v>0</v>
      </c>
      <c r="F71" s="80">
        <f>F72+F73</f>
        <v>0</v>
      </c>
      <c r="G71" s="80">
        <f>G72+G73</f>
        <v>0</v>
      </c>
    </row>
    <row r="72" spans="1:7" ht="10.5" customHeight="1">
      <c r="A72" s="9"/>
      <c r="B72" s="77">
        <v>633006</v>
      </c>
      <c r="C72" s="75" t="s">
        <v>92</v>
      </c>
      <c r="D72" s="76">
        <v>0</v>
      </c>
      <c r="E72" s="76">
        <v>0</v>
      </c>
      <c r="F72" s="76">
        <v>0</v>
      </c>
      <c r="G72" s="76">
        <v>0</v>
      </c>
    </row>
    <row r="73" spans="1:7" ht="10.5" customHeight="1">
      <c r="A73" s="9"/>
      <c r="B73" s="77">
        <v>633016</v>
      </c>
      <c r="C73" s="75" t="s">
        <v>95</v>
      </c>
      <c r="D73" s="76">
        <v>0</v>
      </c>
      <c r="E73" s="76">
        <v>0</v>
      </c>
      <c r="F73" s="76">
        <v>0</v>
      </c>
      <c r="G73" s="76">
        <v>0</v>
      </c>
    </row>
    <row r="74" spans="1:7" ht="10.5" customHeight="1">
      <c r="A74" s="9"/>
      <c r="B74" s="71">
        <v>635</v>
      </c>
      <c r="C74" s="81" t="s">
        <v>102</v>
      </c>
      <c r="D74" s="80">
        <f>D75+D76</f>
        <v>0</v>
      </c>
      <c r="E74" s="80">
        <f>E75+E76</f>
        <v>0</v>
      </c>
      <c r="F74" s="80">
        <f>F75+F76</f>
        <v>0</v>
      </c>
      <c r="G74" s="80">
        <f>G75+G76</f>
        <v>0</v>
      </c>
    </row>
    <row r="75" spans="1:7" ht="10.5" customHeight="1">
      <c r="A75" s="9"/>
      <c r="B75" s="77">
        <v>635002</v>
      </c>
      <c r="C75" s="75" t="s">
        <v>106</v>
      </c>
      <c r="D75" s="76"/>
      <c r="E75" s="76"/>
      <c r="F75" s="76"/>
      <c r="G75" s="76"/>
    </row>
    <row r="76" spans="1:7" ht="10.5" customHeight="1">
      <c r="A76" s="9"/>
      <c r="B76" s="77">
        <v>635003</v>
      </c>
      <c r="C76" s="75" t="s">
        <v>128</v>
      </c>
      <c r="D76" s="76"/>
      <c r="E76" s="76"/>
      <c r="F76" s="76"/>
      <c r="G76" s="76"/>
    </row>
    <row r="77" spans="1:7" ht="10.5" customHeight="1">
      <c r="A77" s="9"/>
      <c r="B77" s="87">
        <v>634</v>
      </c>
      <c r="C77" s="88" t="s">
        <v>129</v>
      </c>
      <c r="D77" s="39">
        <f t="shared" ref="D77:G77" si="4">SUM(D78)</f>
        <v>0</v>
      </c>
      <c r="E77" s="39">
        <f t="shared" si="4"/>
        <v>0</v>
      </c>
      <c r="F77" s="39">
        <f t="shared" si="4"/>
        <v>0</v>
      </c>
      <c r="G77" s="39">
        <f t="shared" si="4"/>
        <v>0</v>
      </c>
    </row>
    <row r="78" spans="1:7" ht="10.5" customHeight="1">
      <c r="A78" s="9"/>
      <c r="B78" s="77">
        <v>634001</v>
      </c>
      <c r="C78" s="75" t="s">
        <v>129</v>
      </c>
      <c r="D78" s="76">
        <v>0</v>
      </c>
      <c r="E78" s="76">
        <v>0</v>
      </c>
      <c r="F78" s="76">
        <v>0</v>
      </c>
      <c r="G78" s="76">
        <v>0</v>
      </c>
    </row>
    <row r="79" spans="1:7" ht="10.5" customHeight="1">
      <c r="A79" s="9"/>
      <c r="B79" s="71">
        <v>637</v>
      </c>
      <c r="C79" s="81" t="s">
        <v>111</v>
      </c>
      <c r="D79" s="80">
        <f>D80+D82</f>
        <v>0</v>
      </c>
      <c r="E79" s="80">
        <f>E80+E82</f>
        <v>0</v>
      </c>
      <c r="F79" s="80">
        <f>F80+F82</f>
        <v>0</v>
      </c>
      <c r="G79" s="80">
        <f>G80+G82</f>
        <v>0</v>
      </c>
    </row>
    <row r="80" spans="1:7" ht="10.5" customHeight="1">
      <c r="A80" s="9"/>
      <c r="B80" s="77">
        <v>637007</v>
      </c>
      <c r="C80" s="75" t="s">
        <v>78</v>
      </c>
      <c r="D80" s="76">
        <v>0</v>
      </c>
      <c r="E80" s="76">
        <v>0</v>
      </c>
      <c r="F80" s="76">
        <v>0</v>
      </c>
      <c r="G80" s="76">
        <v>0</v>
      </c>
    </row>
    <row r="81" spans="1:7" ht="10.5" customHeight="1">
      <c r="A81" s="9"/>
      <c r="B81" s="77">
        <v>637014</v>
      </c>
      <c r="C81" s="75" t="s">
        <v>118</v>
      </c>
      <c r="D81" s="76">
        <v>0</v>
      </c>
      <c r="E81" s="76">
        <v>0</v>
      </c>
      <c r="F81" s="76">
        <v>0</v>
      </c>
      <c r="G81" s="76">
        <v>0</v>
      </c>
    </row>
    <row r="82" spans="1:7" ht="10.5" customHeight="1">
      <c r="A82" s="9"/>
      <c r="B82" s="77">
        <v>637026</v>
      </c>
      <c r="C82" s="75" t="s">
        <v>130</v>
      </c>
      <c r="D82" s="76">
        <v>0</v>
      </c>
      <c r="E82" s="76">
        <v>0</v>
      </c>
      <c r="F82" s="76">
        <v>0</v>
      </c>
      <c r="G82" s="76">
        <v>0</v>
      </c>
    </row>
    <row r="83" spans="1:7" ht="10.5" customHeight="1">
      <c r="A83" s="9"/>
      <c r="B83" s="77">
        <v>637027</v>
      </c>
      <c r="C83" s="75" t="s">
        <v>131</v>
      </c>
      <c r="D83" s="80">
        <v>0</v>
      </c>
      <c r="E83" s="80">
        <v>0</v>
      </c>
      <c r="F83" s="80">
        <v>0</v>
      </c>
      <c r="G83" s="80">
        <v>0</v>
      </c>
    </row>
    <row r="84" spans="1:7" ht="10.5" customHeight="1">
      <c r="A84" s="9"/>
      <c r="B84" s="8"/>
      <c r="C84" s="75"/>
      <c r="D84" s="76"/>
      <c r="E84" s="76"/>
      <c r="F84" s="76"/>
      <c r="G84" s="76"/>
    </row>
    <row r="85" spans="1:7" ht="10.5" customHeight="1">
      <c r="A85" s="89" t="s">
        <v>132</v>
      </c>
      <c r="B85" s="67"/>
      <c r="C85" s="68"/>
      <c r="D85" s="69">
        <f>D86+D88+D92+D95++D98+D99+D101</f>
        <v>600</v>
      </c>
      <c r="E85" s="69">
        <f>E86+E88+E92+E95++E98+E99+E101</f>
        <v>600</v>
      </c>
      <c r="F85" s="69">
        <f>F86+F88+F92+F95++F98+F99+F101</f>
        <v>400</v>
      </c>
      <c r="G85" s="69">
        <f>G86+G88+G92+G95++G98+G99+G101</f>
        <v>400</v>
      </c>
    </row>
    <row r="86" spans="1:7" ht="10.5" customHeight="1">
      <c r="A86" s="81"/>
      <c r="B86" s="71">
        <v>631</v>
      </c>
      <c r="C86" s="81" t="s">
        <v>78</v>
      </c>
      <c r="D86" s="80">
        <f>D87</f>
        <v>0</v>
      </c>
      <c r="E86" s="80">
        <f>E87</f>
        <v>0</v>
      </c>
      <c r="F86" s="80">
        <f>F87</f>
        <v>0</v>
      </c>
      <c r="G86" s="80">
        <f>G87</f>
        <v>0</v>
      </c>
    </row>
    <row r="87" spans="1:7" ht="10.5" customHeight="1">
      <c r="A87" s="9"/>
      <c r="B87" s="8" t="s">
        <v>79</v>
      </c>
      <c r="C87" s="75" t="s">
        <v>133</v>
      </c>
      <c r="D87" s="76">
        <v>0</v>
      </c>
      <c r="E87" s="76">
        <v>0</v>
      </c>
      <c r="F87" s="76">
        <v>0</v>
      </c>
      <c r="G87" s="76">
        <v>0</v>
      </c>
    </row>
    <row r="88" spans="1:7" ht="10.5" customHeight="1">
      <c r="A88" s="81"/>
      <c r="B88" s="71">
        <v>632</v>
      </c>
      <c r="C88" s="72" t="s">
        <v>81</v>
      </c>
      <c r="D88" s="73">
        <f>D89+D90+D91</f>
        <v>400</v>
      </c>
      <c r="E88" s="73">
        <f>E89+E90+E91</f>
        <v>400</v>
      </c>
      <c r="F88" s="73">
        <f>F89+F90+F91</f>
        <v>400</v>
      </c>
      <c r="G88" s="73">
        <f>G89+G90+G91</f>
        <v>400</v>
      </c>
    </row>
    <row r="89" spans="1:7" ht="10.5" customHeight="1">
      <c r="A89" s="9"/>
      <c r="B89" s="8" t="s">
        <v>134</v>
      </c>
      <c r="C89" s="75" t="s">
        <v>135</v>
      </c>
      <c r="D89" s="9">
        <v>400</v>
      </c>
      <c r="E89" s="9">
        <v>400</v>
      </c>
      <c r="F89" s="9">
        <v>400</v>
      </c>
      <c r="G89" s="9">
        <v>400</v>
      </c>
    </row>
    <row r="90" spans="1:7" ht="10.5" customHeight="1">
      <c r="A90" s="9"/>
      <c r="B90" s="8">
        <v>635006</v>
      </c>
      <c r="C90" s="75" t="s">
        <v>136</v>
      </c>
      <c r="D90" s="90">
        <v>0</v>
      </c>
      <c r="E90" s="90">
        <v>0</v>
      </c>
      <c r="F90" s="90">
        <v>0</v>
      </c>
      <c r="G90" s="90">
        <v>0</v>
      </c>
    </row>
    <row r="91" spans="1:7" ht="10.5" customHeight="1">
      <c r="A91" s="9"/>
      <c r="B91" s="77">
        <v>632002</v>
      </c>
      <c r="C91" s="75" t="s">
        <v>85</v>
      </c>
      <c r="D91" s="76">
        <v>0</v>
      </c>
      <c r="E91" s="76">
        <v>0</v>
      </c>
      <c r="F91" s="76">
        <v>0</v>
      </c>
      <c r="G91" s="76">
        <v>0</v>
      </c>
    </row>
    <row r="92" spans="1:7" ht="10.5" customHeight="1">
      <c r="A92" s="81"/>
      <c r="B92" s="71">
        <v>633</v>
      </c>
      <c r="C92" s="81" t="s">
        <v>87</v>
      </c>
      <c r="D92" s="80">
        <f>D93+D94</f>
        <v>200</v>
      </c>
      <c r="E92" s="80">
        <f>E93+E94</f>
        <v>200</v>
      </c>
      <c r="F92" s="80">
        <f>F93+F94</f>
        <v>0</v>
      </c>
      <c r="G92" s="80">
        <f>G93+G94</f>
        <v>0</v>
      </c>
    </row>
    <row r="93" spans="1:7" ht="10.5" customHeight="1">
      <c r="A93" s="9"/>
      <c r="B93" s="77">
        <v>633004</v>
      </c>
      <c r="C93" s="75" t="s">
        <v>137</v>
      </c>
      <c r="D93" s="76">
        <v>200</v>
      </c>
      <c r="E93" s="76">
        <v>200</v>
      </c>
      <c r="F93" s="76">
        <v>0</v>
      </c>
      <c r="G93" s="76">
        <v>0</v>
      </c>
    </row>
    <row r="94" spans="1:7" ht="10.5" customHeight="1">
      <c r="A94" s="9"/>
      <c r="B94" s="77">
        <v>633010</v>
      </c>
      <c r="C94" s="75" t="s">
        <v>138</v>
      </c>
      <c r="D94" s="76">
        <v>0</v>
      </c>
      <c r="E94" s="76">
        <v>0</v>
      </c>
      <c r="F94" s="76">
        <v>0</v>
      </c>
      <c r="G94" s="76">
        <v>0</v>
      </c>
    </row>
    <row r="95" spans="1:7" ht="10.5" customHeight="1">
      <c r="A95" s="81"/>
      <c r="B95" s="71">
        <v>634</v>
      </c>
      <c r="C95" s="81" t="s">
        <v>96</v>
      </c>
      <c r="D95" s="80">
        <f>D96+D97</f>
        <v>0</v>
      </c>
      <c r="E95" s="80">
        <f>E96+E97</f>
        <v>0</v>
      </c>
      <c r="F95" s="80">
        <f>F96+F97</f>
        <v>0</v>
      </c>
      <c r="G95" s="80">
        <f>G96+G97</f>
        <v>0</v>
      </c>
    </row>
    <row r="96" spans="1:7" ht="10.5" customHeight="1">
      <c r="A96" s="9"/>
      <c r="B96" s="8" t="s">
        <v>97</v>
      </c>
      <c r="C96" s="75" t="s">
        <v>139</v>
      </c>
      <c r="D96" s="9"/>
      <c r="E96" s="9"/>
      <c r="F96" s="9"/>
      <c r="G96" s="9"/>
    </row>
    <row r="97" spans="1:7" ht="10.5" customHeight="1">
      <c r="A97" s="9"/>
      <c r="B97" s="77">
        <v>634002</v>
      </c>
      <c r="C97" s="75" t="s">
        <v>99</v>
      </c>
      <c r="D97" s="76"/>
      <c r="E97" s="76"/>
      <c r="F97" s="76"/>
      <c r="G97" s="76"/>
    </row>
    <row r="98" spans="1:7" ht="10.5" customHeight="1">
      <c r="A98" s="9"/>
      <c r="B98" s="77">
        <v>634003</v>
      </c>
      <c r="C98" s="75" t="s">
        <v>140</v>
      </c>
      <c r="D98" s="9"/>
      <c r="E98" s="9"/>
      <c r="F98" s="9"/>
      <c r="G98" s="9"/>
    </row>
    <row r="99" spans="1:7" ht="10.5" customHeight="1">
      <c r="A99" s="81"/>
      <c r="B99" s="71">
        <v>635</v>
      </c>
      <c r="C99" s="81" t="s">
        <v>102</v>
      </c>
      <c r="D99" s="81">
        <f>D100</f>
        <v>0</v>
      </c>
      <c r="E99" s="81">
        <f>E100</f>
        <v>0</v>
      </c>
      <c r="F99" s="81">
        <f>F100</f>
        <v>0</v>
      </c>
      <c r="G99" s="81">
        <f>G100</f>
        <v>0</v>
      </c>
    </row>
    <row r="100" spans="1:7" ht="10.5" customHeight="1">
      <c r="A100" s="9"/>
      <c r="B100" s="77">
        <v>635006</v>
      </c>
      <c r="C100" s="75" t="s">
        <v>110</v>
      </c>
      <c r="D100" s="9"/>
      <c r="E100" s="9"/>
      <c r="F100" s="9"/>
      <c r="G100" s="9"/>
    </row>
    <row r="101" spans="1:7" ht="10.5" customHeight="1">
      <c r="A101" s="9"/>
      <c r="B101" s="71">
        <v>637</v>
      </c>
      <c r="C101" s="81" t="s">
        <v>111</v>
      </c>
      <c r="D101" s="80">
        <f>D102+D103+D104</f>
        <v>0</v>
      </c>
      <c r="E101" s="80">
        <f>E102+E103+E104</f>
        <v>0</v>
      </c>
      <c r="F101" s="80">
        <f>F102+F103+F104</f>
        <v>0</v>
      </c>
      <c r="G101" s="80">
        <f>G102+G103+G104</f>
        <v>0</v>
      </c>
    </row>
    <row r="102" spans="1:7" ht="10.5" customHeight="1">
      <c r="A102" s="9"/>
      <c r="B102" s="77">
        <v>637004</v>
      </c>
      <c r="C102" s="75" t="s">
        <v>115</v>
      </c>
      <c r="D102" s="76"/>
      <c r="E102" s="76"/>
      <c r="F102" s="76"/>
      <c r="G102" s="76"/>
    </row>
    <row r="103" spans="1:7" ht="10.5" customHeight="1">
      <c r="A103" s="9"/>
      <c r="B103" s="77">
        <v>637015</v>
      </c>
      <c r="C103" s="75" t="s">
        <v>119</v>
      </c>
      <c r="D103" s="76"/>
      <c r="E103" s="76"/>
      <c r="F103" s="76"/>
      <c r="G103" s="76"/>
    </row>
    <row r="104" spans="1:7" ht="10.5" customHeight="1">
      <c r="A104" s="9"/>
      <c r="B104" s="77">
        <v>637027</v>
      </c>
      <c r="C104" s="75" t="s">
        <v>141</v>
      </c>
      <c r="D104" s="76"/>
      <c r="E104" s="76"/>
      <c r="F104" s="76"/>
      <c r="G104" s="76"/>
    </row>
    <row r="105" spans="1:7" ht="10.5" customHeight="1">
      <c r="A105" s="9"/>
      <c r="B105" s="9"/>
      <c r="C105" s="9"/>
      <c r="D105" s="81"/>
      <c r="E105" s="81"/>
      <c r="F105" s="81"/>
      <c r="G105" s="81"/>
    </row>
    <row r="106" spans="1:7" ht="10.5" customHeight="1">
      <c r="A106" s="89" t="s">
        <v>142</v>
      </c>
      <c r="B106" s="67"/>
      <c r="C106" s="92"/>
      <c r="D106" s="93">
        <f>D107+D111+D114+D117+D120</f>
        <v>1150</v>
      </c>
      <c r="E106" s="93">
        <f>E107+E111+E114+E117+E120</f>
        <v>1200</v>
      </c>
      <c r="F106" s="93">
        <f>F107+F111+F114+F117+F120</f>
        <v>1100</v>
      </c>
      <c r="G106" s="93">
        <f>G107+G111+G114+G117+G120</f>
        <v>1250</v>
      </c>
    </row>
    <row r="107" spans="1:7" ht="10.5" customHeight="1">
      <c r="A107" s="81"/>
      <c r="B107" s="71">
        <v>610</v>
      </c>
      <c r="C107" s="72" t="s">
        <v>143</v>
      </c>
      <c r="D107" s="80">
        <f>D108+D109+D110</f>
        <v>0</v>
      </c>
      <c r="E107" s="80">
        <f>E108+E109+E110</f>
        <v>0</v>
      </c>
      <c r="F107" s="80">
        <f>F108+F109+F110</f>
        <v>0</v>
      </c>
      <c r="G107" s="80">
        <f>G108+G109+G110</f>
        <v>0</v>
      </c>
    </row>
    <row r="108" spans="1:7" ht="10.5" customHeight="1">
      <c r="A108" s="9"/>
      <c r="B108" s="8">
        <v>611</v>
      </c>
      <c r="C108" s="75" t="s">
        <v>70</v>
      </c>
      <c r="D108" s="76"/>
      <c r="E108" s="76"/>
      <c r="F108" s="76"/>
      <c r="G108" s="76"/>
    </row>
    <row r="109" spans="1:7" ht="10.5" customHeight="1">
      <c r="A109" s="9"/>
      <c r="B109" s="8">
        <v>612</v>
      </c>
      <c r="C109" s="75" t="s">
        <v>71</v>
      </c>
      <c r="D109" s="76"/>
      <c r="E109" s="76"/>
      <c r="F109" s="76"/>
      <c r="G109" s="76"/>
    </row>
    <row r="110" spans="1:7" ht="10.5" customHeight="1">
      <c r="A110" s="9"/>
      <c r="B110" s="77">
        <v>614</v>
      </c>
      <c r="C110" s="75" t="s">
        <v>72</v>
      </c>
      <c r="D110" s="76"/>
      <c r="E110" s="76"/>
      <c r="F110" s="76"/>
      <c r="G110" s="76"/>
    </row>
    <row r="111" spans="1:7" ht="10.5" customHeight="1">
      <c r="A111" s="9"/>
      <c r="B111" s="79">
        <v>620</v>
      </c>
      <c r="C111" s="72" t="s">
        <v>73</v>
      </c>
      <c r="D111" s="80">
        <f>D112+D113</f>
        <v>0</v>
      </c>
      <c r="E111" s="80">
        <f>E112+E113</f>
        <v>0</v>
      </c>
      <c r="F111" s="80">
        <f>F112+F113</f>
        <v>0</v>
      </c>
      <c r="G111" s="80">
        <f>G112+G113</f>
        <v>0</v>
      </c>
    </row>
    <row r="112" spans="1:7" ht="10.5" customHeight="1">
      <c r="A112" s="9"/>
      <c r="B112" s="8">
        <v>620</v>
      </c>
      <c r="C112" s="75" t="s">
        <v>74</v>
      </c>
      <c r="D112" s="76"/>
      <c r="E112" s="76"/>
      <c r="F112" s="76"/>
      <c r="G112" s="76"/>
    </row>
    <row r="113" spans="1:7" ht="10.5" customHeight="1">
      <c r="A113" s="9"/>
      <c r="B113" s="8">
        <v>627</v>
      </c>
      <c r="C113" s="75" t="s">
        <v>144</v>
      </c>
      <c r="D113" s="76"/>
      <c r="E113" s="76"/>
      <c r="F113" s="76"/>
      <c r="G113" s="76"/>
    </row>
    <row r="114" spans="1:7" ht="10.5" customHeight="1">
      <c r="A114" s="94"/>
      <c r="B114" s="71">
        <v>633</v>
      </c>
      <c r="C114" s="72" t="s">
        <v>87</v>
      </c>
      <c r="D114" s="80">
        <f>D115+D116</f>
        <v>650</v>
      </c>
      <c r="E114" s="80">
        <f>E115+E116</f>
        <v>700</v>
      </c>
      <c r="F114" s="80">
        <f>F115+F116</f>
        <v>700</v>
      </c>
      <c r="G114" s="80">
        <f>G115+G116</f>
        <v>850</v>
      </c>
    </row>
    <row r="115" spans="1:7" ht="10.5" customHeight="1">
      <c r="A115" s="9"/>
      <c r="B115" s="77">
        <v>633006</v>
      </c>
      <c r="C115" s="75" t="s">
        <v>92</v>
      </c>
      <c r="D115" s="76">
        <v>400</v>
      </c>
      <c r="E115" s="76">
        <v>400</v>
      </c>
      <c r="F115" s="76">
        <v>400</v>
      </c>
      <c r="G115" s="76">
        <v>500</v>
      </c>
    </row>
    <row r="116" spans="1:7" ht="10.5" customHeight="1">
      <c r="A116" s="9"/>
      <c r="B116" s="77">
        <v>633015</v>
      </c>
      <c r="C116" s="75" t="s">
        <v>145</v>
      </c>
      <c r="D116" s="76">
        <v>250</v>
      </c>
      <c r="E116" s="76">
        <v>300</v>
      </c>
      <c r="F116" s="76">
        <v>300</v>
      </c>
      <c r="G116" s="76">
        <v>350</v>
      </c>
    </row>
    <row r="117" spans="1:7" ht="10.5" customHeight="1">
      <c r="A117" s="9"/>
      <c r="B117" s="71">
        <v>635001</v>
      </c>
      <c r="C117" s="81" t="s">
        <v>146</v>
      </c>
      <c r="D117" s="73">
        <f>D118+D119</f>
        <v>200</v>
      </c>
      <c r="E117" s="73">
        <f>E118+E119</f>
        <v>200</v>
      </c>
      <c r="F117" s="73">
        <f>F118+F119</f>
        <v>100</v>
      </c>
      <c r="G117" s="73">
        <f>G118+G119</f>
        <v>100</v>
      </c>
    </row>
    <row r="118" spans="1:7" ht="10.5" customHeight="1">
      <c r="A118" s="9"/>
      <c r="B118" s="8">
        <v>635004</v>
      </c>
      <c r="C118" s="75" t="s">
        <v>147</v>
      </c>
      <c r="D118" s="9">
        <v>200</v>
      </c>
      <c r="E118" s="9">
        <v>200</v>
      </c>
      <c r="F118" s="9">
        <v>100</v>
      </c>
      <c r="G118" s="9">
        <v>100</v>
      </c>
    </row>
    <row r="119" spans="1:7" ht="10.5" customHeight="1">
      <c r="A119" s="9"/>
      <c r="B119" s="77">
        <v>635004</v>
      </c>
      <c r="C119" s="75" t="s">
        <v>107</v>
      </c>
      <c r="D119" s="9">
        <v>0</v>
      </c>
      <c r="E119" s="9">
        <v>0</v>
      </c>
      <c r="F119" s="9">
        <v>0</v>
      </c>
      <c r="G119" s="9">
        <v>0</v>
      </c>
    </row>
    <row r="120" spans="1:7" ht="10.5" customHeight="1">
      <c r="A120" s="9"/>
      <c r="B120" s="71">
        <v>637</v>
      </c>
      <c r="C120" s="81" t="s">
        <v>111</v>
      </c>
      <c r="D120" s="80">
        <f>D121+D122+D123+D124+D125</f>
        <v>300</v>
      </c>
      <c r="E120" s="80">
        <f>E121+E122+E123+E124+E125</f>
        <v>300</v>
      </c>
      <c r="F120" s="80">
        <f>F121+F122+F123+F124+F125</f>
        <v>300</v>
      </c>
      <c r="G120" s="80">
        <f>G121+G122+G123+G124+G125</f>
        <v>300</v>
      </c>
    </row>
    <row r="121" spans="1:7" ht="10.5" customHeight="1">
      <c r="A121" s="9"/>
      <c r="B121" s="8" t="s">
        <v>112</v>
      </c>
      <c r="C121" s="75" t="s">
        <v>148</v>
      </c>
      <c r="D121" s="76"/>
      <c r="E121" s="76"/>
      <c r="F121" s="76"/>
      <c r="G121" s="76"/>
    </row>
    <row r="122" spans="1:7" ht="10.5" customHeight="1">
      <c r="A122" s="9"/>
      <c r="B122" s="77">
        <v>637004</v>
      </c>
      <c r="C122" s="75" t="s">
        <v>115</v>
      </c>
      <c r="D122" s="76">
        <v>300</v>
      </c>
      <c r="E122" s="76">
        <v>300</v>
      </c>
      <c r="F122" s="76">
        <v>300</v>
      </c>
      <c r="G122" s="76">
        <v>300</v>
      </c>
    </row>
    <row r="123" spans="1:7" ht="10.5" customHeight="1">
      <c r="A123" s="9"/>
      <c r="B123" s="77">
        <v>637012</v>
      </c>
      <c r="C123" s="75" t="s">
        <v>149</v>
      </c>
      <c r="D123" s="76"/>
      <c r="E123" s="76"/>
      <c r="F123" s="76"/>
      <c r="G123" s="76"/>
    </row>
    <row r="124" spans="1:7" ht="10.5" customHeight="1">
      <c r="A124" s="9"/>
      <c r="B124" s="77">
        <v>637016</v>
      </c>
      <c r="C124" s="75" t="s">
        <v>120</v>
      </c>
      <c r="D124" s="9"/>
      <c r="E124" s="9"/>
      <c r="F124" s="9"/>
      <c r="G124" s="9"/>
    </row>
    <row r="125" spans="1:7" ht="10.5" customHeight="1">
      <c r="A125" s="9"/>
      <c r="B125" s="77">
        <v>637027</v>
      </c>
      <c r="C125" s="75" t="s">
        <v>122</v>
      </c>
      <c r="D125" s="76"/>
      <c r="E125" s="76"/>
      <c r="F125" s="76"/>
      <c r="G125" s="76"/>
    </row>
    <row r="126" spans="1:7" ht="10.5" customHeight="1">
      <c r="A126" s="9"/>
      <c r="B126" s="95"/>
      <c r="C126" s="91"/>
      <c r="D126" s="9"/>
      <c r="E126" s="9"/>
      <c r="F126" s="9"/>
      <c r="G126" s="9"/>
    </row>
    <row r="127" spans="1:7" ht="10.5" customHeight="1">
      <c r="A127" s="66" t="s">
        <v>150</v>
      </c>
      <c r="B127" s="96"/>
      <c r="C127" s="97"/>
      <c r="D127" s="98">
        <f>SUM(D130)</f>
        <v>450</v>
      </c>
      <c r="E127" s="98">
        <f>SUM(E130)</f>
        <v>450</v>
      </c>
      <c r="F127" s="98">
        <f>SUM(F130)</f>
        <v>480</v>
      </c>
      <c r="G127" s="98">
        <f>SUM(G130)</f>
        <v>520</v>
      </c>
    </row>
    <row r="128" spans="1:7" ht="10.5" customHeight="1">
      <c r="A128" s="99"/>
      <c r="B128" s="100">
        <v>632</v>
      </c>
      <c r="C128" s="101" t="s">
        <v>151</v>
      </c>
      <c r="D128" s="102">
        <v>0</v>
      </c>
      <c r="E128" s="102">
        <v>0</v>
      </c>
      <c r="F128" s="102">
        <v>0</v>
      </c>
      <c r="G128" s="102">
        <v>0</v>
      </c>
    </row>
    <row r="129" spans="1:7" ht="10.5" customHeight="1">
      <c r="A129" s="103"/>
      <c r="B129" s="104">
        <v>632003</v>
      </c>
      <c r="C129" s="105" t="s">
        <v>151</v>
      </c>
      <c r="D129" s="102"/>
      <c r="E129" s="102"/>
      <c r="F129" s="102"/>
      <c r="G129" s="102"/>
    </row>
    <row r="130" spans="1:7" ht="10.5" customHeight="1">
      <c r="A130" s="99"/>
      <c r="B130" s="71">
        <v>637</v>
      </c>
      <c r="C130" s="81" t="s">
        <v>111</v>
      </c>
      <c r="D130" s="73">
        <f>D131+D132</f>
        <v>450</v>
      </c>
      <c r="E130" s="73">
        <f>E131+E132</f>
        <v>450</v>
      </c>
      <c r="F130" s="73">
        <f>F131+F132</f>
        <v>480</v>
      </c>
      <c r="G130" s="73">
        <f>G131+G132</f>
        <v>520</v>
      </c>
    </row>
    <row r="131" spans="1:7" ht="10.5" customHeight="1">
      <c r="A131" s="99"/>
      <c r="B131" s="8">
        <v>637004</v>
      </c>
      <c r="C131" s="75" t="s">
        <v>111</v>
      </c>
      <c r="D131" s="76">
        <v>450</v>
      </c>
      <c r="E131" s="76">
        <v>450</v>
      </c>
      <c r="F131" s="76">
        <v>480</v>
      </c>
      <c r="G131" s="76">
        <v>520</v>
      </c>
    </row>
    <row r="132" spans="1:7" ht="10.5" customHeight="1">
      <c r="A132" s="9"/>
      <c r="B132" s="9"/>
      <c r="C132" s="9"/>
      <c r="D132" s="76"/>
      <c r="E132" s="76"/>
      <c r="F132" s="76"/>
      <c r="G132" s="76"/>
    </row>
    <row r="133" spans="1:7" ht="10.5" customHeight="1">
      <c r="A133" s="89" t="s">
        <v>152</v>
      </c>
      <c r="B133" s="67"/>
      <c r="C133" s="68"/>
      <c r="D133" s="69">
        <f>D134+D136</f>
        <v>10300</v>
      </c>
      <c r="E133" s="69">
        <f>E134+E136</f>
        <v>10300</v>
      </c>
      <c r="F133" s="69">
        <f>F134+F136</f>
        <v>11300</v>
      </c>
      <c r="G133" s="69">
        <f>G134+G136</f>
        <v>12300</v>
      </c>
    </row>
    <row r="134" spans="1:7" ht="10.5" customHeight="1">
      <c r="A134" s="81"/>
      <c r="B134" s="71">
        <v>633</v>
      </c>
      <c r="C134" s="81" t="s">
        <v>87</v>
      </c>
      <c r="D134" s="80">
        <f>D135</f>
        <v>300</v>
      </c>
      <c r="E134" s="80">
        <f>E135</f>
        <v>300</v>
      </c>
      <c r="F134" s="80">
        <f>F135</f>
        <v>300</v>
      </c>
      <c r="G134" s="80">
        <f>G135</f>
        <v>300</v>
      </c>
    </row>
    <row r="135" spans="1:7" ht="10.5" customHeight="1">
      <c r="A135" s="9"/>
      <c r="B135" s="77">
        <v>633006</v>
      </c>
      <c r="C135" s="75" t="s">
        <v>92</v>
      </c>
      <c r="D135" s="76">
        <v>300</v>
      </c>
      <c r="E135" s="76">
        <v>300</v>
      </c>
      <c r="F135" s="76">
        <v>300</v>
      </c>
      <c r="G135" s="76">
        <v>300</v>
      </c>
    </row>
    <row r="136" spans="1:7" ht="10.5" customHeight="1">
      <c r="A136" s="9"/>
      <c r="B136" s="71">
        <v>637</v>
      </c>
      <c r="C136" s="81" t="s">
        <v>111</v>
      </c>
      <c r="D136" s="80">
        <f>D138+D139+D137</f>
        <v>10000</v>
      </c>
      <c r="E136" s="80">
        <f>E138+E139+E137</f>
        <v>10000</v>
      </c>
      <c r="F136" s="80">
        <f>F138+F139+F137</f>
        <v>11000</v>
      </c>
      <c r="G136" s="80">
        <f>G138+G139+G137</f>
        <v>12000</v>
      </c>
    </row>
    <row r="137" spans="1:7" ht="10.5" customHeight="1">
      <c r="A137" s="9"/>
      <c r="B137" s="8">
        <v>636002</v>
      </c>
      <c r="C137" s="9" t="s">
        <v>153</v>
      </c>
      <c r="D137" s="106"/>
      <c r="E137" s="106"/>
      <c r="F137" s="106"/>
      <c r="G137" s="106"/>
    </row>
    <row r="138" spans="1:7" ht="10.5" customHeight="1">
      <c r="A138" s="9"/>
      <c r="B138" s="77">
        <v>637004</v>
      </c>
      <c r="C138" s="75" t="s">
        <v>115</v>
      </c>
      <c r="D138" s="9">
        <v>10000</v>
      </c>
      <c r="E138" s="9">
        <v>10000</v>
      </c>
      <c r="F138" s="9">
        <v>11000</v>
      </c>
      <c r="G138" s="9">
        <v>12000</v>
      </c>
    </row>
    <row r="139" spans="1:7" ht="10.5" customHeight="1">
      <c r="A139" s="9"/>
      <c r="B139" s="77">
        <v>637012</v>
      </c>
      <c r="C139" s="75" t="s">
        <v>117</v>
      </c>
      <c r="D139" s="106"/>
      <c r="E139" s="106"/>
      <c r="F139" s="106"/>
      <c r="G139" s="106"/>
    </row>
    <row r="140" spans="1:7" ht="10.5" customHeight="1">
      <c r="A140" s="9"/>
      <c r="B140" s="77"/>
      <c r="C140" s="75"/>
      <c r="D140" s="9"/>
      <c r="E140" s="9"/>
      <c r="F140" s="9"/>
      <c r="G140" s="9"/>
    </row>
    <row r="141" spans="1:7" ht="10.5" customHeight="1">
      <c r="A141" s="107" t="s">
        <v>154</v>
      </c>
      <c r="B141" s="96"/>
      <c r="C141" s="97"/>
      <c r="D141" s="98">
        <f>D142+D144+D146</f>
        <v>2935</v>
      </c>
      <c r="E141" s="98">
        <f>E142+E144+E146</f>
        <v>2650</v>
      </c>
      <c r="F141" s="98">
        <f>F142+F144+F146</f>
        <v>1400</v>
      </c>
      <c r="G141" s="98">
        <f>G142+G144+G146</f>
        <v>1250</v>
      </c>
    </row>
    <row r="142" spans="1:7" ht="10.5" customHeight="1">
      <c r="A142" s="108"/>
      <c r="B142" s="100">
        <v>610</v>
      </c>
      <c r="C142" s="72" t="s">
        <v>69</v>
      </c>
      <c r="D142" s="109">
        <v>0</v>
      </c>
      <c r="E142" s="109">
        <v>0</v>
      </c>
      <c r="F142" s="109">
        <v>0</v>
      </c>
      <c r="G142" s="109">
        <v>0</v>
      </c>
    </row>
    <row r="143" spans="1:7" ht="10.5" customHeight="1">
      <c r="A143" s="108"/>
      <c r="B143" s="104">
        <v>611</v>
      </c>
      <c r="C143" s="105" t="s">
        <v>70</v>
      </c>
      <c r="D143" s="110"/>
      <c r="E143" s="110"/>
      <c r="F143" s="109"/>
      <c r="G143" s="109"/>
    </row>
    <row r="144" spans="1:7" ht="10.5" customHeight="1">
      <c r="A144" s="108"/>
      <c r="B144" s="100">
        <v>620</v>
      </c>
      <c r="C144" s="101" t="s">
        <v>73</v>
      </c>
      <c r="D144" s="109">
        <v>0</v>
      </c>
      <c r="E144" s="109">
        <v>0</v>
      </c>
      <c r="F144" s="109">
        <v>0</v>
      </c>
      <c r="G144" s="109">
        <v>0</v>
      </c>
    </row>
    <row r="145" spans="1:7" ht="10.5" customHeight="1">
      <c r="A145" s="108"/>
      <c r="B145" s="104">
        <v>620</v>
      </c>
      <c r="C145" s="105" t="s">
        <v>155</v>
      </c>
      <c r="D145" s="110"/>
      <c r="E145" s="110"/>
      <c r="F145" s="110"/>
      <c r="G145" s="110"/>
    </row>
    <row r="146" spans="1:7" ht="10.5" customHeight="1">
      <c r="A146" s="108"/>
      <c r="B146" s="100">
        <v>630</v>
      </c>
      <c r="C146" s="101" t="s">
        <v>76</v>
      </c>
      <c r="D146" s="111">
        <f>D147+D151</f>
        <v>2935</v>
      </c>
      <c r="E146" s="111">
        <f>E147+E151</f>
        <v>2650</v>
      </c>
      <c r="F146" s="111">
        <f>F147+F151</f>
        <v>1400</v>
      </c>
      <c r="G146" s="111">
        <f>G147+G151</f>
        <v>1250</v>
      </c>
    </row>
    <row r="147" spans="1:7" ht="10.5" customHeight="1">
      <c r="A147" s="108"/>
      <c r="B147" s="100">
        <v>633</v>
      </c>
      <c r="C147" s="101" t="s">
        <v>87</v>
      </c>
      <c r="D147" s="102">
        <f>D148+D149+D150</f>
        <v>2785</v>
      </c>
      <c r="E147" s="102">
        <f>E148+E149+E150</f>
        <v>2500</v>
      </c>
      <c r="F147" s="102">
        <f>F148+F149+F150</f>
        <v>1200</v>
      </c>
      <c r="G147" s="102">
        <f>G148+G149+G150</f>
        <v>1100</v>
      </c>
    </row>
    <row r="148" spans="1:7" ht="10.5" customHeight="1">
      <c r="A148" s="108"/>
      <c r="B148" s="104">
        <v>633004</v>
      </c>
      <c r="C148" s="105" t="s">
        <v>137</v>
      </c>
      <c r="D148" s="110">
        <v>1000</v>
      </c>
      <c r="E148" s="110">
        <v>1000</v>
      </c>
      <c r="F148" s="110">
        <v>200</v>
      </c>
      <c r="G148" s="110">
        <v>300</v>
      </c>
    </row>
    <row r="149" spans="1:7" ht="10.5" customHeight="1">
      <c r="A149" s="108"/>
      <c r="B149" s="104">
        <v>633006</v>
      </c>
      <c r="C149" s="105" t="s">
        <v>92</v>
      </c>
      <c r="D149" s="110">
        <v>1785</v>
      </c>
      <c r="E149" s="110">
        <v>1500</v>
      </c>
      <c r="F149" s="110">
        <v>1000</v>
      </c>
      <c r="G149" s="110">
        <v>800</v>
      </c>
    </row>
    <row r="150" spans="1:7" ht="10.5" customHeight="1">
      <c r="A150" s="108"/>
      <c r="B150" s="104">
        <v>633010</v>
      </c>
      <c r="C150" s="105" t="s">
        <v>156</v>
      </c>
      <c r="D150" s="110"/>
      <c r="E150" s="110"/>
      <c r="F150" s="110"/>
      <c r="G150" s="110"/>
    </row>
    <row r="151" spans="1:7" ht="10.5" customHeight="1">
      <c r="A151" s="108"/>
      <c r="B151" s="100">
        <v>637</v>
      </c>
      <c r="C151" s="101" t="s">
        <v>111</v>
      </c>
      <c r="D151" s="111">
        <f>D152+D153</f>
        <v>150</v>
      </c>
      <c r="E151" s="111">
        <f>E152+E153</f>
        <v>150</v>
      </c>
      <c r="F151" s="111">
        <f>F152+F153</f>
        <v>200</v>
      </c>
      <c r="G151" s="111">
        <f>G152+G153</f>
        <v>150</v>
      </c>
    </row>
    <row r="152" spans="1:7" ht="10.5" customHeight="1">
      <c r="A152" s="108"/>
      <c r="B152" s="104">
        <v>637011</v>
      </c>
      <c r="C152" s="105" t="s">
        <v>208</v>
      </c>
      <c r="D152" s="110"/>
      <c r="E152" s="110"/>
      <c r="F152" s="110"/>
      <c r="G152" s="110"/>
    </row>
    <row r="153" spans="1:7" ht="10.5" customHeight="1">
      <c r="A153" s="9"/>
      <c r="B153" s="95">
        <v>637015</v>
      </c>
      <c r="C153" s="91" t="s">
        <v>140</v>
      </c>
      <c r="D153" s="9">
        <v>150</v>
      </c>
      <c r="E153" s="9">
        <v>150</v>
      </c>
      <c r="F153" s="9">
        <v>200</v>
      </c>
      <c r="G153" s="9">
        <v>150</v>
      </c>
    </row>
    <row r="154" spans="1:7" ht="10.5" customHeight="1">
      <c r="A154" s="89" t="s">
        <v>158</v>
      </c>
      <c r="B154" s="67"/>
      <c r="C154" s="92"/>
      <c r="D154" s="93">
        <f>D155+D157+D159</f>
        <v>2600</v>
      </c>
      <c r="E154" s="93">
        <f>E155+E157+E159</f>
        <v>2600</v>
      </c>
      <c r="F154" s="93">
        <f>F155+F157+F159</f>
        <v>2600</v>
      </c>
      <c r="G154" s="93">
        <f>G155+G157+G159</f>
        <v>2400</v>
      </c>
    </row>
    <row r="155" spans="1:7" ht="10.5" customHeight="1">
      <c r="A155" s="81"/>
      <c r="B155" s="71">
        <v>632</v>
      </c>
      <c r="C155" s="72" t="s">
        <v>81</v>
      </c>
      <c r="D155" s="80">
        <f>D156</f>
        <v>1300</v>
      </c>
      <c r="E155" s="80">
        <f>E156</f>
        <v>1300</v>
      </c>
      <c r="F155" s="80">
        <f>F156</f>
        <v>1300</v>
      </c>
      <c r="G155" s="80">
        <f>G156</f>
        <v>1300</v>
      </c>
    </row>
    <row r="156" spans="1:7" ht="10.5" customHeight="1">
      <c r="A156" s="9"/>
      <c r="B156" s="8" t="s">
        <v>159</v>
      </c>
      <c r="C156" s="75" t="s">
        <v>135</v>
      </c>
      <c r="D156" s="76">
        <v>1300</v>
      </c>
      <c r="E156" s="76">
        <v>1300</v>
      </c>
      <c r="F156" s="76">
        <v>1300</v>
      </c>
      <c r="G156" s="76">
        <v>1300</v>
      </c>
    </row>
    <row r="157" spans="1:7" ht="10.5" customHeight="1">
      <c r="A157" s="9"/>
      <c r="B157" s="71">
        <v>633</v>
      </c>
      <c r="C157" s="81" t="s">
        <v>87</v>
      </c>
      <c r="D157" s="80">
        <f>D158</f>
        <v>100</v>
      </c>
      <c r="E157" s="80">
        <f>E158</f>
        <v>100</v>
      </c>
      <c r="F157" s="80">
        <f>F158</f>
        <v>100</v>
      </c>
      <c r="G157" s="80">
        <f>G158</f>
        <v>100</v>
      </c>
    </row>
    <row r="158" spans="1:7" ht="10.5" customHeight="1">
      <c r="A158" s="9"/>
      <c r="B158" s="77">
        <v>633006</v>
      </c>
      <c r="C158" s="75" t="s">
        <v>92</v>
      </c>
      <c r="D158" s="76">
        <v>100</v>
      </c>
      <c r="E158" s="76">
        <v>100</v>
      </c>
      <c r="F158" s="76">
        <v>100</v>
      </c>
      <c r="G158" s="76">
        <v>100</v>
      </c>
    </row>
    <row r="159" spans="1:7" ht="10.5" customHeight="1">
      <c r="A159" s="9"/>
      <c r="B159" s="71">
        <v>635</v>
      </c>
      <c r="C159" s="81" t="s">
        <v>146</v>
      </c>
      <c r="D159" s="73">
        <f>D160</f>
        <v>1200</v>
      </c>
      <c r="E159" s="73">
        <f>E160</f>
        <v>1200</v>
      </c>
      <c r="F159" s="73">
        <f>F160</f>
        <v>1200</v>
      </c>
      <c r="G159" s="73">
        <f>G160</f>
        <v>1000</v>
      </c>
    </row>
    <row r="160" spans="1:7" ht="10.5" customHeight="1">
      <c r="A160" s="9"/>
      <c r="B160" s="77">
        <v>635004</v>
      </c>
      <c r="C160" s="75" t="s">
        <v>160</v>
      </c>
      <c r="D160" s="76">
        <v>1200</v>
      </c>
      <c r="E160" s="76">
        <v>1200</v>
      </c>
      <c r="F160" s="76">
        <v>1200</v>
      </c>
      <c r="G160" s="76">
        <v>1000</v>
      </c>
    </row>
    <row r="161" spans="1:7" ht="10.5" customHeight="1">
      <c r="A161" s="9"/>
      <c r="B161" s="8"/>
      <c r="C161" s="75"/>
      <c r="D161" s="81"/>
      <c r="E161" s="81"/>
      <c r="F161" s="81"/>
      <c r="G161" s="81"/>
    </row>
    <row r="162" spans="1:7" ht="10.5" customHeight="1">
      <c r="A162" s="107" t="s">
        <v>161</v>
      </c>
      <c r="B162" s="112"/>
      <c r="C162" s="113"/>
      <c r="D162" s="93">
        <f t="shared" ref="D162" si="5">D163+D166+D168+D169</f>
        <v>3430</v>
      </c>
      <c r="E162" s="93">
        <f t="shared" ref="E162:G162" si="6">E163+E166+E168+E169</f>
        <v>1230</v>
      </c>
      <c r="F162" s="93">
        <f t="shared" si="6"/>
        <v>1130</v>
      </c>
      <c r="G162" s="93">
        <f t="shared" si="6"/>
        <v>1130</v>
      </c>
    </row>
    <row r="163" spans="1:7" ht="10.5" customHeight="1">
      <c r="A163" s="81"/>
      <c r="B163" s="79">
        <v>632</v>
      </c>
      <c r="C163" s="72" t="s">
        <v>135</v>
      </c>
      <c r="D163" s="73">
        <f>D164+D165</f>
        <v>730</v>
      </c>
      <c r="E163" s="73">
        <f>E164+E165</f>
        <v>730</v>
      </c>
      <c r="F163" s="73">
        <f>F164+F165</f>
        <v>730</v>
      </c>
      <c r="G163" s="73">
        <f>G164+G165</f>
        <v>730</v>
      </c>
    </row>
    <row r="164" spans="1:7" ht="10.5" customHeight="1">
      <c r="A164" s="9"/>
      <c r="B164" s="77">
        <v>632001</v>
      </c>
      <c r="C164" s="75" t="s">
        <v>162</v>
      </c>
      <c r="D164" s="76">
        <v>650</v>
      </c>
      <c r="E164" s="76">
        <v>650</v>
      </c>
      <c r="F164" s="76">
        <v>650</v>
      </c>
      <c r="G164" s="76">
        <v>650</v>
      </c>
    </row>
    <row r="165" spans="1:7" ht="10.5" customHeight="1">
      <c r="A165" s="9"/>
      <c r="B165" s="77">
        <v>632002</v>
      </c>
      <c r="C165" s="75" t="s">
        <v>85</v>
      </c>
      <c r="D165" s="76">
        <v>80</v>
      </c>
      <c r="E165" s="76">
        <v>80</v>
      </c>
      <c r="F165" s="76">
        <v>80</v>
      </c>
      <c r="G165" s="76">
        <v>80</v>
      </c>
    </row>
    <row r="166" spans="1:7" ht="10.5" customHeight="1">
      <c r="A166" s="108"/>
      <c r="B166" s="71">
        <v>633</v>
      </c>
      <c r="C166" s="81" t="s">
        <v>87</v>
      </c>
      <c r="D166" s="80">
        <f>D167</f>
        <v>300</v>
      </c>
      <c r="E166" s="80">
        <f>E167</f>
        <v>300</v>
      </c>
      <c r="F166" s="80">
        <f>F167</f>
        <v>200</v>
      </c>
      <c r="G166" s="80">
        <f>G167</f>
        <v>200</v>
      </c>
    </row>
    <row r="167" spans="1:7" ht="10.5" customHeight="1">
      <c r="A167" s="108"/>
      <c r="B167" s="77">
        <v>633006</v>
      </c>
      <c r="C167" s="75" t="s">
        <v>92</v>
      </c>
      <c r="D167" s="76">
        <v>300</v>
      </c>
      <c r="E167" s="76">
        <v>300</v>
      </c>
      <c r="F167" s="76">
        <v>200</v>
      </c>
      <c r="G167" s="76">
        <v>200</v>
      </c>
    </row>
    <row r="168" spans="1:7" ht="10.5" customHeight="1">
      <c r="A168" s="108"/>
      <c r="B168" s="77">
        <v>637004</v>
      </c>
      <c r="C168" s="75" t="s">
        <v>203</v>
      </c>
      <c r="D168" s="76">
        <v>1000</v>
      </c>
      <c r="E168" s="76"/>
      <c r="F168" s="76"/>
      <c r="G168" s="76"/>
    </row>
    <row r="169" spans="1:7" ht="10.5" customHeight="1">
      <c r="A169" s="81"/>
      <c r="B169" s="79">
        <v>640</v>
      </c>
      <c r="C169" s="72" t="s">
        <v>163</v>
      </c>
      <c r="D169" s="39">
        <f>SUM(D170)</f>
        <v>1400</v>
      </c>
      <c r="E169" s="39">
        <f>SUM(E170)</f>
        <v>200</v>
      </c>
      <c r="F169" s="39">
        <f>SUM(F170)</f>
        <v>200</v>
      </c>
      <c r="G169" s="39">
        <f>SUM(G170)</f>
        <v>200</v>
      </c>
    </row>
    <row r="170" spans="1:7" ht="10.5" customHeight="1">
      <c r="A170" s="9"/>
      <c r="B170" s="77">
        <v>642001</v>
      </c>
      <c r="C170" s="75" t="s">
        <v>124</v>
      </c>
      <c r="D170" s="76">
        <v>1400</v>
      </c>
      <c r="E170" s="76">
        <v>200</v>
      </c>
      <c r="F170" s="76">
        <v>200</v>
      </c>
      <c r="G170" s="76">
        <v>200</v>
      </c>
    </row>
    <row r="171" spans="1:7" ht="10.5" customHeight="1">
      <c r="A171" s="108"/>
      <c r="B171" s="8"/>
      <c r="C171" s="9"/>
      <c r="D171" s="9"/>
      <c r="E171" s="9"/>
      <c r="F171" s="9"/>
      <c r="G171" s="9"/>
    </row>
    <row r="172" spans="1:7" ht="10.5" customHeight="1">
      <c r="A172" s="107" t="s">
        <v>164</v>
      </c>
      <c r="B172" s="114"/>
      <c r="C172" s="115"/>
      <c r="D172" s="93">
        <f>D173+D177+D179+D182</f>
        <v>3570</v>
      </c>
      <c r="E172" s="93">
        <f>E173+E177+E179+E182+E183</f>
        <v>4920</v>
      </c>
      <c r="F172" s="93">
        <f t="shared" ref="F172:G172" si="7">F173+F177+F179+F182+F183</f>
        <v>4240</v>
      </c>
      <c r="G172" s="93">
        <f t="shared" si="7"/>
        <v>4040</v>
      </c>
    </row>
    <row r="173" spans="1:7" ht="10.5" customHeight="1">
      <c r="A173" s="108"/>
      <c r="B173" s="71">
        <v>633</v>
      </c>
      <c r="C173" s="81" t="s">
        <v>87</v>
      </c>
      <c r="D173" s="80">
        <f>D176+D175+D174</f>
        <v>1500</v>
      </c>
      <c r="E173" s="80">
        <f>E176+E175+E174</f>
        <v>1500</v>
      </c>
      <c r="F173" s="80">
        <f>F176</f>
        <v>800</v>
      </c>
      <c r="G173" s="80">
        <f>G176</f>
        <v>600</v>
      </c>
    </row>
    <row r="174" spans="1:7" ht="10.5" customHeight="1">
      <c r="A174" s="108"/>
      <c r="B174" s="8">
        <v>633001</v>
      </c>
      <c r="C174" s="9" t="s">
        <v>205</v>
      </c>
      <c r="D174" s="76">
        <v>500</v>
      </c>
      <c r="E174" s="76">
        <v>500</v>
      </c>
      <c r="F174" s="80"/>
      <c r="G174" s="80"/>
    </row>
    <row r="175" spans="1:7" ht="10.5" customHeight="1">
      <c r="A175" s="108"/>
      <c r="B175" s="8">
        <v>633004</v>
      </c>
      <c r="C175" s="9" t="s">
        <v>206</v>
      </c>
      <c r="D175" s="76">
        <v>200</v>
      </c>
      <c r="E175" s="76">
        <v>200</v>
      </c>
      <c r="F175" s="76"/>
      <c r="G175" s="76"/>
    </row>
    <row r="176" spans="1:7" ht="10.5" customHeight="1">
      <c r="A176" s="108"/>
      <c r="B176" s="77">
        <v>633006</v>
      </c>
      <c r="C176" s="75" t="s">
        <v>92</v>
      </c>
      <c r="D176" s="76">
        <v>800</v>
      </c>
      <c r="E176" s="76">
        <v>800</v>
      </c>
      <c r="F176" s="76">
        <v>800</v>
      </c>
      <c r="G176" s="76">
        <v>600</v>
      </c>
    </row>
    <row r="177" spans="1:7" ht="10.5" customHeight="1">
      <c r="A177" s="108"/>
      <c r="B177" s="71">
        <v>635</v>
      </c>
      <c r="C177" s="72" t="s">
        <v>146</v>
      </c>
      <c r="D177" s="80">
        <f>D178</f>
        <v>0</v>
      </c>
      <c r="E177" s="80">
        <f>E178</f>
        <v>0</v>
      </c>
      <c r="F177" s="80">
        <f>F178</f>
        <v>0</v>
      </c>
      <c r="G177" s="80">
        <f>G178</f>
        <v>0</v>
      </c>
    </row>
    <row r="178" spans="1:7" ht="10.5" customHeight="1">
      <c r="A178" s="108"/>
      <c r="B178" s="8">
        <v>635006</v>
      </c>
      <c r="C178" s="75" t="s">
        <v>136</v>
      </c>
      <c r="D178" s="76"/>
      <c r="E178" s="76"/>
      <c r="F178" s="76"/>
      <c r="G178" s="76"/>
    </row>
    <row r="179" spans="1:7" ht="10.5" customHeight="1">
      <c r="A179" s="108"/>
      <c r="B179" s="71">
        <v>637</v>
      </c>
      <c r="C179" s="81" t="s">
        <v>111</v>
      </c>
      <c r="D179" s="73">
        <f>D180+D181</f>
        <v>1570</v>
      </c>
      <c r="E179" s="73">
        <f>E180+E181</f>
        <v>2570</v>
      </c>
      <c r="F179" s="73">
        <f>F180+F181</f>
        <v>2590</v>
      </c>
      <c r="G179" s="73">
        <f>G180+G181</f>
        <v>2590</v>
      </c>
    </row>
    <row r="180" spans="1:7" ht="10.5" customHeight="1">
      <c r="A180" s="108"/>
      <c r="B180" s="77">
        <v>637002</v>
      </c>
      <c r="C180" s="75" t="s">
        <v>165</v>
      </c>
      <c r="D180" s="76">
        <v>1500</v>
      </c>
      <c r="E180" s="76">
        <v>2500</v>
      </c>
      <c r="F180" s="76">
        <v>2500</v>
      </c>
      <c r="G180" s="76">
        <v>2500</v>
      </c>
    </row>
    <row r="181" spans="1:7" ht="10.5" customHeight="1">
      <c r="A181" s="108"/>
      <c r="B181" s="8">
        <v>637027</v>
      </c>
      <c r="C181" s="9" t="s">
        <v>157</v>
      </c>
      <c r="D181" s="9">
        <v>70</v>
      </c>
      <c r="E181" s="9">
        <v>70</v>
      </c>
      <c r="F181" s="9">
        <v>90</v>
      </c>
      <c r="G181" s="9">
        <v>90</v>
      </c>
    </row>
    <row r="182" spans="1:7" ht="10.5" customHeight="1">
      <c r="A182" s="108"/>
      <c r="B182" s="8">
        <v>642001</v>
      </c>
      <c r="C182" s="9" t="s">
        <v>166</v>
      </c>
      <c r="D182" s="9">
        <v>500</v>
      </c>
      <c r="E182" s="9">
        <v>600</v>
      </c>
      <c r="F182" s="9">
        <v>600</v>
      </c>
      <c r="G182" s="9">
        <v>600</v>
      </c>
    </row>
    <row r="183" spans="1:7" ht="10.5" customHeight="1">
      <c r="A183" s="108"/>
      <c r="B183" s="8">
        <v>642027</v>
      </c>
      <c r="C183" s="9" t="s">
        <v>213</v>
      </c>
      <c r="D183" s="9"/>
      <c r="E183" s="9">
        <v>250</v>
      </c>
      <c r="F183" s="9">
        <v>250</v>
      </c>
      <c r="G183" s="9">
        <v>250</v>
      </c>
    </row>
    <row r="184" spans="1:7" ht="10.5" customHeight="1">
      <c r="A184" s="89" t="s">
        <v>167</v>
      </c>
      <c r="B184" s="67"/>
      <c r="C184" s="68"/>
      <c r="D184" s="85">
        <f>D185+D187+D189</f>
        <v>300</v>
      </c>
      <c r="E184" s="85">
        <f>E185+E187+E189</f>
        <v>200</v>
      </c>
      <c r="F184" s="85">
        <f t="shared" ref="F184:G184" si="8">F185+F187+F189</f>
        <v>150</v>
      </c>
      <c r="G184" s="85">
        <f t="shared" si="8"/>
        <v>150</v>
      </c>
    </row>
    <row r="185" spans="1:7" ht="10.5" customHeight="1">
      <c r="A185" s="81"/>
      <c r="B185" s="71">
        <v>633</v>
      </c>
      <c r="C185" s="81" t="s">
        <v>87</v>
      </c>
      <c r="D185" s="73">
        <f>D186</f>
        <v>200</v>
      </c>
      <c r="E185" s="73">
        <f>E186</f>
        <v>100</v>
      </c>
      <c r="F185" s="80">
        <f>F186</f>
        <v>50</v>
      </c>
      <c r="G185" s="80">
        <f>G186</f>
        <v>50</v>
      </c>
    </row>
    <row r="186" spans="1:7" ht="10.5" customHeight="1">
      <c r="A186" s="9"/>
      <c r="B186" s="77">
        <v>633006</v>
      </c>
      <c r="C186" s="75" t="s">
        <v>92</v>
      </c>
      <c r="D186" s="76">
        <v>200</v>
      </c>
      <c r="E186" s="76">
        <v>100</v>
      </c>
      <c r="F186" s="76">
        <v>50</v>
      </c>
      <c r="G186" s="76">
        <v>50</v>
      </c>
    </row>
    <row r="187" spans="1:7" ht="10.5" customHeight="1">
      <c r="A187" s="9"/>
      <c r="B187" s="71">
        <v>635</v>
      </c>
      <c r="C187" s="81" t="s">
        <v>102</v>
      </c>
      <c r="D187" s="80">
        <f>D188</f>
        <v>100</v>
      </c>
      <c r="E187" s="80">
        <f>E188</f>
        <v>100</v>
      </c>
      <c r="F187" s="80">
        <f>F188</f>
        <v>100</v>
      </c>
      <c r="G187" s="80">
        <f>G188</f>
        <v>100</v>
      </c>
    </row>
    <row r="188" spans="1:7" ht="10.5" customHeight="1">
      <c r="A188" s="9"/>
      <c r="B188" s="77">
        <v>635006</v>
      </c>
      <c r="C188" s="75" t="s">
        <v>110</v>
      </c>
      <c r="D188" s="76">
        <v>100</v>
      </c>
      <c r="E188" s="76">
        <v>100</v>
      </c>
      <c r="F188" s="76">
        <v>100</v>
      </c>
      <c r="G188" s="76">
        <v>100</v>
      </c>
    </row>
    <row r="189" spans="1:7" ht="10.5" customHeight="1">
      <c r="A189" s="9"/>
      <c r="B189" s="116">
        <v>637</v>
      </c>
      <c r="C189" s="108" t="s">
        <v>111</v>
      </c>
      <c r="D189" s="117">
        <f>D190+D191</f>
        <v>0</v>
      </c>
      <c r="E189" s="117">
        <f>E190+E191</f>
        <v>0</v>
      </c>
      <c r="F189" s="117">
        <f>F190+F191</f>
        <v>0</v>
      </c>
      <c r="G189" s="117">
        <f>G190+G191</f>
        <v>0</v>
      </c>
    </row>
    <row r="190" spans="1:7" ht="10.5" customHeight="1">
      <c r="A190" s="9"/>
      <c r="B190" s="8">
        <v>637027</v>
      </c>
      <c r="C190" s="9" t="s">
        <v>168</v>
      </c>
      <c r="D190" s="9">
        <v>0</v>
      </c>
      <c r="E190" s="9">
        <v>0</v>
      </c>
      <c r="F190" s="9">
        <v>0</v>
      </c>
      <c r="G190" s="9">
        <v>0</v>
      </c>
    </row>
    <row r="191" spans="1:7" ht="10.5" customHeight="1">
      <c r="A191" s="9"/>
      <c r="B191" s="8"/>
      <c r="C191" s="75"/>
      <c r="D191" s="81"/>
      <c r="E191" s="81"/>
      <c r="F191" s="81"/>
      <c r="G191" s="81"/>
    </row>
    <row r="192" spans="1:7" ht="10.5" customHeight="1">
      <c r="A192" s="89" t="s">
        <v>169</v>
      </c>
      <c r="B192" s="118"/>
      <c r="C192" s="92"/>
      <c r="D192" s="85">
        <f>D193+D196+D198+D201+D203</f>
        <v>1120</v>
      </c>
      <c r="E192" s="85">
        <f>E193+E196+E198+E201+E203</f>
        <v>1020</v>
      </c>
      <c r="F192" s="85">
        <f>F193+F196+F198+F201+F203</f>
        <v>920</v>
      </c>
      <c r="G192" s="85">
        <f>G193+G196+G198+G201+G203</f>
        <v>970</v>
      </c>
    </row>
    <row r="193" spans="1:7" ht="10.5" customHeight="1">
      <c r="A193" s="81"/>
      <c r="B193" s="71">
        <v>632</v>
      </c>
      <c r="C193" s="72" t="s">
        <v>81</v>
      </c>
      <c r="D193" s="80">
        <f>D194+D195</f>
        <v>420</v>
      </c>
      <c r="E193" s="80">
        <f>E194+E195</f>
        <v>420</v>
      </c>
      <c r="F193" s="80">
        <f>F194+F195</f>
        <v>420</v>
      </c>
      <c r="G193" s="80">
        <f>G194+G195</f>
        <v>420</v>
      </c>
    </row>
    <row r="194" spans="1:7" ht="10.5" customHeight="1">
      <c r="A194" s="9"/>
      <c r="B194" s="8" t="s">
        <v>159</v>
      </c>
      <c r="C194" s="75" t="s">
        <v>135</v>
      </c>
      <c r="D194" s="9">
        <v>400</v>
      </c>
      <c r="E194" s="9">
        <v>400</v>
      </c>
      <c r="F194" s="9">
        <v>400</v>
      </c>
      <c r="G194" s="9">
        <v>400</v>
      </c>
    </row>
    <row r="195" spans="1:7" ht="10.5" customHeight="1">
      <c r="A195" s="9"/>
      <c r="B195" s="77">
        <v>632002</v>
      </c>
      <c r="C195" s="75" t="s">
        <v>85</v>
      </c>
      <c r="D195" s="9">
        <v>20</v>
      </c>
      <c r="E195" s="9">
        <v>20</v>
      </c>
      <c r="F195" s="9">
        <v>20</v>
      </c>
      <c r="G195" s="9">
        <v>20</v>
      </c>
    </row>
    <row r="196" spans="1:7" ht="10.5" customHeight="1">
      <c r="A196" s="9"/>
      <c r="B196" s="71">
        <v>633</v>
      </c>
      <c r="C196" s="81" t="s">
        <v>87</v>
      </c>
      <c r="D196" s="80">
        <f>D197</f>
        <v>300</v>
      </c>
      <c r="E196" s="80">
        <f>E197</f>
        <v>200</v>
      </c>
      <c r="F196" s="80">
        <f>F197</f>
        <v>200</v>
      </c>
      <c r="G196" s="80">
        <f>G197</f>
        <v>250</v>
      </c>
    </row>
    <row r="197" spans="1:7" ht="10.5" customHeight="1">
      <c r="A197" s="9"/>
      <c r="B197" s="77">
        <v>633006</v>
      </c>
      <c r="C197" s="75" t="s">
        <v>92</v>
      </c>
      <c r="D197" s="76">
        <v>300</v>
      </c>
      <c r="E197" s="76">
        <v>200</v>
      </c>
      <c r="F197" s="76">
        <v>200</v>
      </c>
      <c r="G197" s="76">
        <v>250</v>
      </c>
    </row>
    <row r="198" spans="1:7" ht="10.5" customHeight="1">
      <c r="A198" s="9"/>
      <c r="B198" s="71">
        <v>635</v>
      </c>
      <c r="C198" s="81" t="s">
        <v>102</v>
      </c>
      <c r="D198" s="119">
        <f>D199+D200</f>
        <v>200</v>
      </c>
      <c r="E198" s="119">
        <f>E199+E200</f>
        <v>200</v>
      </c>
      <c r="F198" s="119">
        <f>F199+F200</f>
        <v>200</v>
      </c>
      <c r="G198" s="119">
        <f>G199+G200</f>
        <v>200</v>
      </c>
    </row>
    <row r="199" spans="1:7" ht="10.5" customHeight="1">
      <c r="A199" s="9"/>
      <c r="B199" s="77">
        <v>635006</v>
      </c>
      <c r="C199" s="75" t="s">
        <v>110</v>
      </c>
      <c r="D199" s="9">
        <v>200</v>
      </c>
      <c r="E199" s="9">
        <v>200</v>
      </c>
      <c r="F199" s="9">
        <v>200</v>
      </c>
      <c r="G199" s="9">
        <v>200</v>
      </c>
    </row>
    <row r="200" spans="1:7" ht="10.5" customHeight="1">
      <c r="A200" s="9"/>
      <c r="B200" s="77">
        <v>635004</v>
      </c>
      <c r="C200" s="75" t="s">
        <v>107</v>
      </c>
      <c r="D200" s="9"/>
      <c r="E200" s="9"/>
      <c r="F200" s="9"/>
      <c r="G200" s="9"/>
    </row>
    <row r="201" spans="1:7" ht="10.5" customHeight="1">
      <c r="A201" s="9"/>
      <c r="B201" s="71">
        <v>637</v>
      </c>
      <c r="C201" s="81" t="s">
        <v>111</v>
      </c>
      <c r="D201" s="80">
        <f>D202</f>
        <v>200</v>
      </c>
      <c r="E201" s="80">
        <f>E202</f>
        <v>200</v>
      </c>
      <c r="F201" s="80">
        <f>F202</f>
        <v>100</v>
      </c>
      <c r="G201" s="80">
        <f>G202</f>
        <v>100</v>
      </c>
    </row>
    <row r="202" spans="1:7" ht="10.5" customHeight="1">
      <c r="A202" s="9"/>
      <c r="B202" s="77">
        <v>637026</v>
      </c>
      <c r="C202" s="75" t="s">
        <v>157</v>
      </c>
      <c r="D202" s="76">
        <v>200</v>
      </c>
      <c r="E202" s="76">
        <v>200</v>
      </c>
      <c r="F202" s="76">
        <v>100</v>
      </c>
      <c r="G202" s="76">
        <v>100</v>
      </c>
    </row>
    <row r="203" spans="1:7" ht="10.5" customHeight="1">
      <c r="A203" s="9"/>
      <c r="B203" s="79">
        <v>642</v>
      </c>
      <c r="C203" s="72" t="s">
        <v>170</v>
      </c>
      <c r="D203" s="80">
        <f>D204</f>
        <v>0</v>
      </c>
      <c r="E203" s="80">
        <f>E204</f>
        <v>0</v>
      </c>
      <c r="F203" s="80">
        <f>F204</f>
        <v>0</v>
      </c>
      <c r="G203" s="80">
        <f>G204</f>
        <v>0</v>
      </c>
    </row>
    <row r="204" spans="1:7" ht="10.5" customHeight="1">
      <c r="A204" s="9"/>
      <c r="B204" s="77">
        <v>642002</v>
      </c>
      <c r="C204" s="75" t="s">
        <v>171</v>
      </c>
      <c r="D204" s="76"/>
      <c r="E204" s="76"/>
      <c r="F204" s="76"/>
      <c r="G204" s="76"/>
    </row>
    <row r="205" spans="1:7" ht="10.5" customHeight="1">
      <c r="A205" s="9"/>
      <c r="B205" s="8"/>
      <c r="C205" s="75"/>
      <c r="D205" s="81"/>
      <c r="E205" s="81"/>
      <c r="F205" s="81"/>
      <c r="G205" s="81"/>
    </row>
    <row r="206" spans="1:7" ht="24.75" customHeight="1">
      <c r="A206" s="120" t="s">
        <v>172</v>
      </c>
      <c r="B206" s="121"/>
      <c r="C206" s="122"/>
      <c r="D206" s="156">
        <f>D7+D62+D85+D106+D127+D133+D141+D154+D162+D172+D184+D192</f>
        <v>99381</v>
      </c>
      <c r="E206" s="156">
        <f>E7+E62+E85+E106+E127+E133+E141+E154+E162+E172+E184+E192</f>
        <v>104281</v>
      </c>
      <c r="F206" s="156">
        <f>F7+F62+F85+F106+F127+F133+F141+F154+F162+F172+F184+F192</f>
        <v>104875</v>
      </c>
      <c r="G206" s="156">
        <f>G7+G62+G85+G106+G127+G133+G141+G154+G162+G172+G184+G192</f>
        <v>108981</v>
      </c>
    </row>
    <row r="207" spans="1:7" ht="12" customHeight="1">
      <c r="A207" s="123"/>
      <c r="B207" s="124"/>
      <c r="C207" s="125"/>
      <c r="D207" s="126"/>
      <c r="E207" s="126"/>
      <c r="F207" s="126"/>
      <c r="G207" s="126"/>
    </row>
    <row r="208" spans="1:7" ht="12" customHeight="1">
      <c r="A208" s="127" t="s">
        <v>173</v>
      </c>
      <c r="B208" s="5"/>
      <c r="C208" s="128"/>
      <c r="D208" s="7"/>
      <c r="E208" s="7"/>
      <c r="F208" s="7"/>
      <c r="G208" s="7"/>
    </row>
    <row r="209" spans="1:7" ht="12" customHeight="1">
      <c r="A209" s="66" t="s">
        <v>174</v>
      </c>
      <c r="B209" s="67"/>
      <c r="C209" s="68"/>
      <c r="D209" s="93">
        <f>D210+D212+D211</f>
        <v>0</v>
      </c>
      <c r="E209" s="93">
        <f>E210+E212+E211</f>
        <v>0</v>
      </c>
      <c r="F209" s="93">
        <f>F210+F212+F211</f>
        <v>0</v>
      </c>
      <c r="G209" s="93">
        <f>G210+G212+G211</f>
        <v>0</v>
      </c>
    </row>
    <row r="210" spans="1:7" ht="12" customHeight="1">
      <c r="A210" s="74"/>
      <c r="B210" s="77">
        <v>711001</v>
      </c>
      <c r="C210" s="75" t="s">
        <v>204</v>
      </c>
      <c r="D210" s="76"/>
      <c r="E210" s="76"/>
      <c r="F210" s="76"/>
      <c r="G210" s="76"/>
    </row>
    <row r="211" spans="1:7" ht="12" customHeight="1">
      <c r="A211" s="74"/>
      <c r="B211" s="77">
        <v>717002</v>
      </c>
      <c r="C211" s="75" t="s">
        <v>175</v>
      </c>
      <c r="D211" s="76"/>
      <c r="E211" s="76"/>
      <c r="F211" s="76"/>
      <c r="G211" s="76"/>
    </row>
    <row r="212" spans="1:7" ht="12" customHeight="1">
      <c r="A212" s="74"/>
      <c r="B212" s="8">
        <v>716</v>
      </c>
      <c r="C212" s="75" t="s">
        <v>176</v>
      </c>
      <c r="D212" s="76"/>
      <c r="E212" s="76"/>
      <c r="F212" s="76"/>
      <c r="G212" s="76"/>
    </row>
    <row r="213" spans="1:7" ht="12" customHeight="1">
      <c r="A213" s="89" t="s">
        <v>177</v>
      </c>
      <c r="B213" s="67"/>
      <c r="C213" s="84"/>
      <c r="D213" s="93">
        <f>SUM(D214+D215)</f>
        <v>0</v>
      </c>
      <c r="E213" s="93">
        <f>SUM(E214+E215)</f>
        <v>3000</v>
      </c>
      <c r="F213" s="93">
        <f>SUM(F214+F215)</f>
        <v>0</v>
      </c>
      <c r="G213" s="93">
        <f>SUM(G214+G215)</f>
        <v>0</v>
      </c>
    </row>
    <row r="214" spans="1:7" ht="15" customHeight="1">
      <c r="A214" s="81"/>
      <c r="B214" s="8">
        <v>716</v>
      </c>
      <c r="C214" s="75" t="s">
        <v>178</v>
      </c>
      <c r="D214" s="39">
        <v>0</v>
      </c>
      <c r="E214" s="39">
        <v>0</v>
      </c>
      <c r="F214" s="39">
        <v>0</v>
      </c>
      <c r="G214" s="39">
        <v>0</v>
      </c>
    </row>
    <row r="215" spans="1:7" ht="12.75" customHeight="1">
      <c r="A215" s="74"/>
      <c r="B215" s="77">
        <v>717002</v>
      </c>
      <c r="C215" s="75" t="s">
        <v>179</v>
      </c>
      <c r="D215" s="76"/>
      <c r="E215" s="76">
        <v>3000</v>
      </c>
      <c r="F215" s="76"/>
      <c r="G215" s="76">
        <v>0</v>
      </c>
    </row>
    <row r="216" spans="1:7" ht="12.75" customHeight="1">
      <c r="A216" s="89" t="s">
        <v>180</v>
      </c>
      <c r="B216" s="67"/>
      <c r="C216" s="68"/>
      <c r="D216" s="93">
        <f>SUM(D217)</f>
        <v>0</v>
      </c>
      <c r="E216" s="93">
        <f>SUM(E217)</f>
        <v>0</v>
      </c>
      <c r="F216" s="93">
        <f>SUM(F217)</f>
        <v>0</v>
      </c>
      <c r="G216" s="93">
        <f>SUM(G217)</f>
        <v>0</v>
      </c>
    </row>
    <row r="217" spans="1:7" ht="12.75" customHeight="1">
      <c r="A217" s="129"/>
      <c r="B217" s="77">
        <v>717002</v>
      </c>
      <c r="C217" s="75" t="s">
        <v>179</v>
      </c>
      <c r="D217" s="76"/>
      <c r="E217" s="76"/>
      <c r="F217" s="76"/>
      <c r="G217" s="76"/>
    </row>
    <row r="218" spans="1:7" ht="12.75" customHeight="1">
      <c r="A218" s="89" t="s">
        <v>181</v>
      </c>
      <c r="B218" s="67"/>
      <c r="C218" s="68"/>
      <c r="D218" s="93">
        <f>SUM(D219)</f>
        <v>0</v>
      </c>
      <c r="E218" s="93">
        <f>SUM(E219)</f>
        <v>0</v>
      </c>
      <c r="F218" s="93">
        <f>SUM(F219)</f>
        <v>0</v>
      </c>
      <c r="G218" s="93">
        <f>SUM(G219)</f>
        <v>0</v>
      </c>
    </row>
    <row r="219" spans="1:7" ht="12.75" customHeight="1">
      <c r="A219" s="129"/>
      <c r="B219" s="77">
        <v>717002</v>
      </c>
      <c r="C219" s="75" t="s">
        <v>182</v>
      </c>
      <c r="D219" s="76">
        <v>0</v>
      </c>
      <c r="E219" s="76">
        <v>0</v>
      </c>
      <c r="F219" s="76">
        <v>0</v>
      </c>
      <c r="G219" s="76">
        <v>0</v>
      </c>
    </row>
    <row r="220" spans="1:7" ht="12.75" customHeight="1">
      <c r="A220" s="129"/>
      <c r="B220" s="77">
        <v>717001</v>
      </c>
      <c r="C220" s="75" t="s">
        <v>183</v>
      </c>
      <c r="D220" s="76"/>
      <c r="E220" s="76"/>
      <c r="F220" s="76"/>
      <c r="G220" s="76"/>
    </row>
    <row r="221" spans="1:7" ht="12.75" customHeight="1">
      <c r="A221" s="89" t="s">
        <v>184</v>
      </c>
      <c r="B221" s="67"/>
      <c r="C221" s="68"/>
      <c r="D221" s="93">
        <f>SUM(D222)</f>
        <v>1900</v>
      </c>
      <c r="E221" s="93">
        <f>SUM(E222)</f>
        <v>1900</v>
      </c>
      <c r="F221" s="93">
        <f>SUM(F222)</f>
        <v>6306</v>
      </c>
      <c r="G221" s="93">
        <f>SUM(G222)</f>
        <v>2200</v>
      </c>
    </row>
    <row r="222" spans="1:7" ht="12.75" customHeight="1">
      <c r="A222" s="74"/>
      <c r="B222" s="77">
        <v>717001</v>
      </c>
      <c r="C222" s="75" t="s">
        <v>183</v>
      </c>
      <c r="D222" s="76">
        <v>1900</v>
      </c>
      <c r="E222" s="76">
        <v>1900</v>
      </c>
      <c r="F222" s="76">
        <v>6306</v>
      </c>
      <c r="G222" s="76">
        <v>2200</v>
      </c>
    </row>
    <row r="223" spans="1:7" ht="12.75" customHeight="1">
      <c r="A223" s="89" t="s">
        <v>185</v>
      </c>
      <c r="B223" s="67"/>
      <c r="C223" s="68"/>
      <c r="D223" s="93">
        <f>SUM(D224)</f>
        <v>0</v>
      </c>
      <c r="E223" s="93">
        <f>SUM(E224)</f>
        <v>0</v>
      </c>
      <c r="F223" s="93">
        <f>SUM(F224)</f>
        <v>0</v>
      </c>
      <c r="G223" s="93">
        <f>SUM(G224)</f>
        <v>0</v>
      </c>
    </row>
    <row r="224" spans="1:7" ht="12.75" customHeight="1">
      <c r="A224" s="74"/>
      <c r="B224" s="77">
        <v>717002</v>
      </c>
      <c r="C224" s="75" t="s">
        <v>186</v>
      </c>
      <c r="D224" s="76"/>
      <c r="E224" s="76"/>
      <c r="F224" s="76"/>
      <c r="G224" s="76"/>
    </row>
    <row r="225" spans="1:7" ht="12.75" customHeight="1">
      <c r="A225" s="74"/>
      <c r="B225" s="77">
        <v>723002</v>
      </c>
      <c r="C225" s="75" t="s">
        <v>187</v>
      </c>
      <c r="D225" s="76"/>
      <c r="E225" s="76"/>
      <c r="F225" s="76"/>
      <c r="G225" s="76"/>
    </row>
    <row r="226" spans="1:7" ht="12.75" customHeight="1">
      <c r="A226" s="130" t="s">
        <v>188</v>
      </c>
      <c r="B226" s="131"/>
      <c r="C226" s="132"/>
      <c r="D226" s="133">
        <f>D213+D218+D221+D209+D216+D223</f>
        <v>1900</v>
      </c>
      <c r="E226" s="133">
        <f>E213+E218+E221+E209+E216+E223</f>
        <v>4900</v>
      </c>
      <c r="F226" s="133">
        <f>F213+F218+F221+F209</f>
        <v>6306</v>
      </c>
      <c r="G226" s="133">
        <f>G213+G218+G221+G209</f>
        <v>2200</v>
      </c>
    </row>
    <row r="227" spans="1:7" ht="12.75" customHeight="1">
      <c r="A227" s="9"/>
      <c r="B227" s="8"/>
      <c r="C227" s="75"/>
      <c r="D227" s="9"/>
      <c r="E227" s="9"/>
      <c r="F227" s="9"/>
      <c r="G227" s="9"/>
    </row>
    <row r="228" spans="1:7" ht="12.75" customHeight="1">
      <c r="A228" s="127" t="s">
        <v>189</v>
      </c>
      <c r="B228" s="6"/>
      <c r="C228" s="128"/>
      <c r="D228" s="7"/>
      <c r="E228" s="7"/>
      <c r="F228" s="7"/>
      <c r="G228" s="7"/>
    </row>
    <row r="229" spans="1:7" ht="12.75" customHeight="1">
      <c r="A229" s="134" t="s">
        <v>190</v>
      </c>
      <c r="B229" s="8"/>
      <c r="C229" s="75"/>
      <c r="D229" s="135"/>
      <c r="E229" s="135"/>
      <c r="F229" s="135"/>
      <c r="G229" s="135"/>
    </row>
    <row r="230" spans="1:7" ht="12.75" customHeight="1">
      <c r="A230" s="134"/>
      <c r="B230" s="8">
        <v>814</v>
      </c>
      <c r="C230" s="75" t="s">
        <v>191</v>
      </c>
      <c r="D230" s="136"/>
      <c r="E230" s="136"/>
      <c r="F230" s="136"/>
      <c r="G230" s="136"/>
    </row>
    <row r="231" spans="1:7" ht="12.75" customHeight="1">
      <c r="A231" s="137" t="s">
        <v>189</v>
      </c>
      <c r="B231" s="138"/>
      <c r="C231" s="139"/>
      <c r="D231" s="37">
        <f>D230</f>
        <v>0</v>
      </c>
      <c r="E231" s="37">
        <f>E230</f>
        <v>0</v>
      </c>
      <c r="F231" s="37">
        <f>F230</f>
        <v>0</v>
      </c>
      <c r="G231" s="37">
        <f>G230</f>
        <v>0</v>
      </c>
    </row>
    <row r="232" spans="1:7" ht="12.75" customHeight="1">
      <c r="A232" s="140"/>
      <c r="B232" s="124"/>
      <c r="C232" s="125"/>
      <c r="D232" s="126"/>
      <c r="E232" s="126"/>
      <c r="F232" s="126"/>
      <c r="G232" s="126"/>
    </row>
    <row r="233" spans="1:7" ht="12.75" customHeight="1">
      <c r="A233" s="141" t="s">
        <v>192</v>
      </c>
      <c r="B233" s="142"/>
      <c r="C233" s="143"/>
      <c r="D233" s="7"/>
      <c r="E233" s="7"/>
      <c r="F233" s="7"/>
      <c r="G233" s="7"/>
    </row>
    <row r="234" spans="1:7" ht="12.75" customHeight="1">
      <c r="A234" s="106" t="s">
        <v>193</v>
      </c>
      <c r="B234" s="144"/>
      <c r="C234" s="145"/>
      <c r="D234" s="146">
        <f>D206</f>
        <v>99381</v>
      </c>
      <c r="E234" s="146">
        <f>E206</f>
        <v>104281</v>
      </c>
      <c r="F234" s="146">
        <f>F206</f>
        <v>104875</v>
      </c>
      <c r="G234" s="146">
        <f>G206</f>
        <v>108981</v>
      </c>
    </row>
    <row r="235" spans="1:7" ht="12.75" customHeight="1">
      <c r="A235" s="106" t="s">
        <v>194</v>
      </c>
      <c r="B235" s="144"/>
      <c r="C235" s="145"/>
      <c r="D235" s="147">
        <f>D226</f>
        <v>1900</v>
      </c>
      <c r="E235" s="147">
        <f>E226</f>
        <v>4900</v>
      </c>
      <c r="F235" s="147">
        <f>F226</f>
        <v>6306</v>
      </c>
      <c r="G235" s="147">
        <f>G226</f>
        <v>2200</v>
      </c>
    </row>
    <row r="236" spans="1:7" ht="12.75" customHeight="1">
      <c r="A236" s="106" t="s">
        <v>189</v>
      </c>
      <c r="B236" s="144"/>
      <c r="C236" s="145"/>
      <c r="D236" s="146">
        <f>D231</f>
        <v>0</v>
      </c>
      <c r="E236" s="146">
        <f>E231</f>
        <v>0</v>
      </c>
      <c r="F236" s="146">
        <f>F231</f>
        <v>0</v>
      </c>
      <c r="G236" s="146">
        <f>G231</f>
        <v>0</v>
      </c>
    </row>
    <row r="237" spans="1:7" ht="12.75" customHeight="1">
      <c r="A237" s="148" t="s">
        <v>195</v>
      </c>
      <c r="B237" s="40"/>
      <c r="C237" s="149"/>
      <c r="D237" s="42">
        <f>D234+D235+D236</f>
        <v>101281</v>
      </c>
      <c r="E237" s="42">
        <f>E234+E235+E236</f>
        <v>109181</v>
      </c>
      <c r="F237" s="42">
        <f>F234+F235+F236</f>
        <v>111181</v>
      </c>
      <c r="G237" s="42">
        <f>G234+G235+G236</f>
        <v>111181</v>
      </c>
    </row>
    <row r="238" spans="1:7" ht="12.75" customHeight="1">
      <c r="A238" s="9"/>
      <c r="B238" s="8"/>
      <c r="C238" s="75"/>
      <c r="D238" s="76"/>
      <c r="E238" s="76"/>
      <c r="F238" s="76"/>
      <c r="G238" s="76"/>
    </row>
    <row r="239" spans="1:7" ht="12.75" customHeight="1">
      <c r="A239" s="106" t="s">
        <v>1</v>
      </c>
      <c r="B239" s="144"/>
      <c r="C239" s="145"/>
      <c r="D239" s="146">
        <v>101281</v>
      </c>
      <c r="E239" s="146">
        <v>109181</v>
      </c>
      <c r="F239" s="146">
        <v>111181</v>
      </c>
      <c r="G239" s="146">
        <v>111181</v>
      </c>
    </row>
    <row r="240" spans="1:7" ht="12.75" customHeight="1">
      <c r="A240" s="106" t="s">
        <v>47</v>
      </c>
      <c r="B240" s="144"/>
      <c r="C240" s="145"/>
      <c r="D240" s="146"/>
      <c r="E240" s="146"/>
      <c r="F240" s="146"/>
      <c r="G240" s="146"/>
    </row>
    <row r="241" spans="1:7">
      <c r="A241" s="106" t="s">
        <v>56</v>
      </c>
      <c r="B241" s="144"/>
      <c r="C241" s="145"/>
      <c r="D241" s="146"/>
      <c r="E241" s="146"/>
      <c r="F241" s="146"/>
      <c r="G241" s="146"/>
    </row>
    <row r="242" spans="1:7">
      <c r="A242" s="106" t="s">
        <v>196</v>
      </c>
      <c r="B242" s="144"/>
      <c r="C242" s="145"/>
      <c r="D242" s="146"/>
      <c r="E242" s="146"/>
      <c r="F242" s="146"/>
      <c r="G242" s="146"/>
    </row>
    <row r="243" spans="1:7">
      <c r="A243" s="148" t="s">
        <v>63</v>
      </c>
      <c r="B243" s="40"/>
      <c r="C243" s="149"/>
      <c r="D243" s="150">
        <f>SUM(D239+D240+D241)</f>
        <v>101281</v>
      </c>
      <c r="E243" s="150">
        <f>SUM(E239+E240+E241)</f>
        <v>109181</v>
      </c>
      <c r="F243" s="150">
        <f>SUM(F239+F240+F241)</f>
        <v>111181</v>
      </c>
      <c r="G243" s="150">
        <f>SUM(G239+G240+G241)</f>
        <v>111181</v>
      </c>
    </row>
    <row r="244" spans="1:7" ht="15.75">
      <c r="A244" s="141" t="s">
        <v>197</v>
      </c>
      <c r="B244" s="151"/>
      <c r="C244" s="152"/>
      <c r="D244" s="153">
        <f>D243-D237</f>
        <v>0</v>
      </c>
      <c r="E244" s="153">
        <f>E243-E237</f>
        <v>0</v>
      </c>
      <c r="F244" s="153">
        <f>F243-F237</f>
        <v>0</v>
      </c>
      <c r="G244" s="153">
        <f>G243-G237</f>
        <v>0</v>
      </c>
    </row>
    <row r="245" spans="1:7">
      <c r="A245" s="4"/>
      <c r="B245" s="154"/>
      <c r="C245" s="155"/>
      <c r="D245" s="155"/>
      <c r="E245" s="4"/>
      <c r="F245" s="4"/>
      <c r="G245" s="4"/>
    </row>
    <row r="246" spans="1:7">
      <c r="A246" s="4" t="s">
        <v>212</v>
      </c>
      <c r="B246" s="4"/>
      <c r="D246" s="4"/>
      <c r="F246" s="4"/>
      <c r="G246" s="4"/>
    </row>
    <row r="247" spans="1:7">
      <c r="A247" s="4"/>
      <c r="B247" s="4"/>
      <c r="C247" s="4"/>
      <c r="D247" s="4" t="s">
        <v>64</v>
      </c>
      <c r="E247" s="4" t="s">
        <v>198</v>
      </c>
      <c r="F247" s="4"/>
      <c r="G247" s="4"/>
    </row>
  </sheetData>
  <pageMargins left="0.51181102362204722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Príjmy</vt:lpstr>
      <vt:lpstr>Výdavky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Honce</dc:creator>
  <cp:lastModifiedBy>Honce</cp:lastModifiedBy>
  <cp:lastPrinted>2022-11-23T11:31:41Z</cp:lastPrinted>
  <dcterms:created xsi:type="dcterms:W3CDTF">2019-11-20T10:12:22Z</dcterms:created>
  <dcterms:modified xsi:type="dcterms:W3CDTF">2023-03-30T11:56:53Z</dcterms:modified>
</cp:coreProperties>
</file>